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23445" windowHeight="11325" tabRatio="697"/>
  </bookViews>
  <sheets>
    <sheet name="매출현황" sheetId="19" r:id="rId1"/>
    <sheet name="부분합" sheetId="4" r:id="rId2"/>
    <sheet name="필터" sheetId="10" r:id="rId3"/>
    <sheet name="시나리오 요약" sheetId="22" r:id="rId4"/>
    <sheet name="시나리오" sheetId="11" r:id="rId5"/>
    <sheet name="피벗테이블 정답" sheetId="21" r:id="rId6"/>
    <sheet name="피벗테이블" sheetId="12" r:id="rId7"/>
    <sheet name="차트" sheetId="13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4" i="19" l="1"/>
  <c r="A15" i="10" l="1"/>
  <c r="G19" i="4"/>
  <c r="G17" i="4"/>
  <c r="G11" i="4"/>
  <c r="G7" i="4"/>
  <c r="F20" i="4"/>
  <c r="E20" i="4"/>
  <c r="F18" i="4"/>
  <c r="E18" i="4"/>
  <c r="F12" i="4"/>
  <c r="E12" i="4"/>
  <c r="F8" i="4"/>
  <c r="E8" i="4"/>
  <c r="E15" i="19"/>
  <c r="E13" i="19"/>
  <c r="I4" i="19"/>
  <c r="I5" i="19"/>
  <c r="I6" i="19"/>
  <c r="I7" i="19"/>
  <c r="I8" i="19"/>
  <c r="I9" i="19"/>
  <c r="I10" i="19"/>
  <c r="I11" i="19"/>
  <c r="I12" i="19"/>
  <c r="I3" i="19"/>
  <c r="H4" i="19"/>
  <c r="H5" i="19"/>
  <c r="H6" i="19"/>
  <c r="H7" i="19"/>
  <c r="H8" i="19"/>
  <c r="H9" i="19"/>
  <c r="H10" i="19"/>
  <c r="H11" i="19"/>
  <c r="H12" i="19"/>
  <c r="H3" i="19"/>
  <c r="G3" i="11" l="1"/>
  <c r="G4" i="11"/>
  <c r="G5" i="11"/>
  <c r="G6" i="11"/>
  <c r="G7" i="11"/>
  <c r="G8" i="11"/>
  <c r="G9" i="11"/>
  <c r="G10" i="11"/>
  <c r="G11" i="11"/>
  <c r="G12" i="11"/>
  <c r="G12" i="19"/>
  <c r="G11" i="19"/>
  <c r="G10" i="19"/>
  <c r="G9" i="19"/>
  <c r="G8" i="19"/>
  <c r="G7" i="19"/>
  <c r="G6" i="19"/>
  <c r="G5" i="19"/>
  <c r="G4" i="19"/>
  <c r="G3" i="19"/>
</calcChain>
</file>

<file path=xl/sharedStrings.xml><?xml version="1.0" encoding="utf-8"?>
<sst xmlns="http://schemas.openxmlformats.org/spreadsheetml/2006/main" count="264" uniqueCount="89">
  <si>
    <t>조건</t>
    <phoneticPr fontId="1" type="noConversion"/>
  </si>
  <si>
    <t>제품종류</t>
  </si>
  <si>
    <t>평균</t>
  </si>
  <si>
    <t>순위</t>
  </si>
  <si>
    <t>비고</t>
  </si>
  <si>
    <t>모델명</t>
  </si>
  <si>
    <t>2분기</t>
  </si>
  <si>
    <t>3분기</t>
  </si>
  <si>
    <t>모델명</t>
    <phoneticPr fontId="1" type="noConversion"/>
  </si>
  <si>
    <t>제품종류</t>
    <phoneticPr fontId="1" type="noConversion"/>
  </si>
  <si>
    <t>제조사</t>
    <phoneticPr fontId="1" type="noConversion"/>
  </si>
  <si>
    <t>1분기</t>
    <phoneticPr fontId="1" type="noConversion"/>
  </si>
  <si>
    <t>2분기</t>
    <phoneticPr fontId="1" type="noConversion"/>
  </si>
  <si>
    <t>3분기</t>
    <phoneticPr fontId="1" type="noConversion"/>
  </si>
  <si>
    <t>와사비마요</t>
    <phoneticPr fontId="1" type="noConversion"/>
  </si>
  <si>
    <t>비빔라면</t>
    <phoneticPr fontId="1" type="noConversion"/>
  </si>
  <si>
    <t>비빔라면</t>
    <phoneticPr fontId="1" type="noConversion"/>
  </si>
  <si>
    <t>오뚜기</t>
    <phoneticPr fontId="1" type="noConversion"/>
  </si>
  <si>
    <t>오뚜기</t>
    <phoneticPr fontId="1" type="noConversion"/>
  </si>
  <si>
    <t>짜왕</t>
    <phoneticPr fontId="1" type="noConversion"/>
  </si>
  <si>
    <t>짜장라면</t>
    <phoneticPr fontId="1" type="noConversion"/>
  </si>
  <si>
    <t>농심</t>
    <phoneticPr fontId="1" type="noConversion"/>
  </si>
  <si>
    <t>왕뚜껑</t>
    <phoneticPr fontId="1" type="noConversion"/>
  </si>
  <si>
    <t>컵라면</t>
    <phoneticPr fontId="1" type="noConversion"/>
  </si>
  <si>
    <t>팔도</t>
    <phoneticPr fontId="1" type="noConversion"/>
  </si>
  <si>
    <t>참깨라면</t>
    <phoneticPr fontId="1" type="noConversion"/>
  </si>
  <si>
    <t>불닭 볶음면</t>
    <phoneticPr fontId="1" type="noConversion"/>
  </si>
  <si>
    <t>삼양</t>
    <phoneticPr fontId="1" type="noConversion"/>
  </si>
  <si>
    <t>진짜장</t>
    <phoneticPr fontId="1" type="noConversion"/>
  </si>
  <si>
    <t>튀김우동</t>
    <phoneticPr fontId="1" type="noConversion"/>
  </si>
  <si>
    <t>참치마요</t>
    <phoneticPr fontId="1" type="noConversion"/>
  </si>
  <si>
    <t>맛있는 라면</t>
    <phoneticPr fontId="1" type="noConversion"/>
  </si>
  <si>
    <t>비빔면컵</t>
    <phoneticPr fontId="1" type="noConversion"/>
  </si>
  <si>
    <t>제조사</t>
  </si>
  <si>
    <t>1분기</t>
  </si>
  <si>
    <t>와사비마요</t>
  </si>
  <si>
    <t>비빔라면</t>
  </si>
  <si>
    <t>오뚜기</t>
  </si>
  <si>
    <t>짜왕</t>
  </si>
  <si>
    <t>짜장라면</t>
  </si>
  <si>
    <t>농심</t>
  </si>
  <si>
    <t>왕뚜껑</t>
  </si>
  <si>
    <t>컵라면</t>
  </si>
  <si>
    <t>팔도</t>
  </si>
  <si>
    <t>참깨라면</t>
  </si>
  <si>
    <t>불닭 볶음면</t>
  </si>
  <si>
    <t>삼양</t>
  </si>
  <si>
    <t>진짜장</t>
  </si>
  <si>
    <t>튀김우동</t>
  </si>
  <si>
    <t>참치마요</t>
  </si>
  <si>
    <t>맛있는 라면</t>
  </si>
  <si>
    <t>비빔면컵</t>
  </si>
  <si>
    <t>비빔라면 평균</t>
  </si>
  <si>
    <t>짜장라면 평균</t>
  </si>
  <si>
    <t>컵라면 평균</t>
  </si>
  <si>
    <t>전체 평균</t>
  </si>
  <si>
    <t>비빔라면 최소값</t>
  </si>
  <si>
    <t>짜장라면 최소값</t>
  </si>
  <si>
    <t>컵라면 최소값</t>
  </si>
  <si>
    <t>전체 최소값</t>
  </si>
  <si>
    <t>$F$3</t>
  </si>
  <si>
    <t>$F$7</t>
  </si>
  <si>
    <t>$F$10</t>
  </si>
  <si>
    <t>$F$12</t>
  </si>
  <si>
    <t>$G$3</t>
  </si>
  <si>
    <t>$G$7</t>
  </si>
  <si>
    <t>$G$10</t>
  </si>
  <si>
    <t>$G$12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</si>
  <si>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</si>
  <si>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</si>
  <si>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</si>
  <si>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</si>
  <si>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</si>
  <si>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</si>
  <si>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</si>
  <si>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평균 : 1분기</t>
  </si>
  <si>
    <t>전체 평균 : 1분기</t>
  </si>
  <si>
    <t>평균 : 2분기</t>
  </si>
  <si>
    <t>전체 평균 : 2분기</t>
  </si>
  <si>
    <t>평균 : 3분기</t>
  </si>
  <si>
    <t>전체 평균 : 3분기</t>
  </si>
  <si>
    <t>**</t>
  </si>
  <si>
    <t>값</t>
  </si>
  <si>
    <t>'제품종류'가 '비빔라면'인 '2분기'의 평균</t>
    <phoneticPr fontId="1" type="noConversion"/>
  </si>
  <si>
    <t>3분기 2485 증가</t>
  </si>
  <si>
    <t>만든 사람 2-20 날짜 2017-09-16</t>
  </si>
  <si>
    <t>3분기 1897 감소</t>
  </si>
  <si>
    <t>'1분기'의 최대값 최소값 차이</t>
    <phoneticPr fontId="1" type="noConversion"/>
  </si>
  <si>
    <t>'3분기' 중 세 번째로 작은 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</si>
</sst>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&quot;위&quot;"/>
    <numFmt numFmtId="178" formatCode="#,##0.0&quot;개&quot;"/>
    <numFmt numFmtId="179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4">
    <dxf>
      <numFmt numFmtId="176" formatCode="#,##0_ "/>
    </dxf>
    <dxf>
      <alignment horizontal="right" readingOrder="0"/>
    </dxf>
    <dxf>
      <numFmt numFmtId="180" formatCode="#,##0.0_ "/>
    </dxf>
    <dxf>
      <font>
        <b/>
        <i/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600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600" b="0" i="1">
                <a:latin typeface="궁서체" panose="02030609000101010101" pitchFamily="17" charset="-127"/>
                <a:ea typeface="궁서체" panose="02030609000101010101" pitchFamily="17" charset="-127"/>
              </a:rPr>
              <a:t>컵라면 매출현황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1분기</c:v>
                </c:pt>
              </c:strCache>
            </c:strRef>
          </c:tx>
          <c:invertIfNegative val="0"/>
          <c:cat>
            <c:strRef>
              <c:f>차트!$A$3:$A$10</c:f>
              <c:strCache>
                <c:ptCount val="8"/>
                <c:pt idx="0">
                  <c:v>와사비마요</c:v>
                </c:pt>
                <c:pt idx="1">
                  <c:v>짜왕</c:v>
                </c:pt>
                <c:pt idx="2">
                  <c:v>왕뚜껑</c:v>
                </c:pt>
                <c:pt idx="3">
                  <c:v>참깨라면</c:v>
                </c:pt>
                <c:pt idx="4">
                  <c:v>불닭 볶음면</c:v>
                </c:pt>
                <c:pt idx="5">
                  <c:v>진짜장</c:v>
                </c:pt>
                <c:pt idx="6">
                  <c:v>튀김우동</c:v>
                </c:pt>
                <c:pt idx="7">
                  <c:v>참치마요</c:v>
                </c:pt>
              </c:strCache>
            </c:strRef>
          </c:cat>
          <c:val>
            <c:numRef>
              <c:f>차트!$B$3:$B$10</c:f>
              <c:numCache>
                <c:formatCode>#,##0_ </c:formatCode>
                <c:ptCount val="8"/>
                <c:pt idx="0">
                  <c:v>9910</c:v>
                </c:pt>
                <c:pt idx="1">
                  <c:v>12830</c:v>
                </c:pt>
                <c:pt idx="2">
                  <c:v>15890</c:v>
                </c:pt>
                <c:pt idx="3">
                  <c:v>13570</c:v>
                </c:pt>
                <c:pt idx="4">
                  <c:v>16810</c:v>
                </c:pt>
                <c:pt idx="5">
                  <c:v>15800</c:v>
                </c:pt>
                <c:pt idx="6">
                  <c:v>15780</c:v>
                </c:pt>
                <c:pt idx="7">
                  <c:v>9880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2분기</c:v>
                </c:pt>
              </c:strCache>
            </c:strRef>
          </c:tx>
          <c:invertIfNegative val="0"/>
          <c:cat>
            <c:strRef>
              <c:f>차트!$A$3:$A$10</c:f>
              <c:strCache>
                <c:ptCount val="8"/>
                <c:pt idx="0">
                  <c:v>와사비마요</c:v>
                </c:pt>
                <c:pt idx="1">
                  <c:v>짜왕</c:v>
                </c:pt>
                <c:pt idx="2">
                  <c:v>왕뚜껑</c:v>
                </c:pt>
                <c:pt idx="3">
                  <c:v>참깨라면</c:v>
                </c:pt>
                <c:pt idx="4">
                  <c:v>불닭 볶음면</c:v>
                </c:pt>
                <c:pt idx="5">
                  <c:v>진짜장</c:v>
                </c:pt>
                <c:pt idx="6">
                  <c:v>튀김우동</c:v>
                </c:pt>
                <c:pt idx="7">
                  <c:v>참치마요</c:v>
                </c:pt>
              </c:strCache>
            </c:strRef>
          </c:cat>
          <c:val>
            <c:numRef>
              <c:f>차트!$C$3:$C$10</c:f>
              <c:numCache>
                <c:formatCode>#,##0_ </c:formatCode>
                <c:ptCount val="8"/>
                <c:pt idx="0">
                  <c:v>10950</c:v>
                </c:pt>
                <c:pt idx="1">
                  <c:v>12820</c:v>
                </c:pt>
                <c:pt idx="2">
                  <c:v>14860</c:v>
                </c:pt>
                <c:pt idx="3">
                  <c:v>12860</c:v>
                </c:pt>
                <c:pt idx="4">
                  <c:v>15940</c:v>
                </c:pt>
                <c:pt idx="5">
                  <c:v>15970</c:v>
                </c:pt>
                <c:pt idx="6">
                  <c:v>16900</c:v>
                </c:pt>
                <c:pt idx="7">
                  <c:v>11920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3분기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차트!$A$3:$A$10</c:f>
              <c:strCache>
                <c:ptCount val="8"/>
                <c:pt idx="0">
                  <c:v>와사비마요</c:v>
                </c:pt>
                <c:pt idx="1">
                  <c:v>짜왕</c:v>
                </c:pt>
                <c:pt idx="2">
                  <c:v>왕뚜껑</c:v>
                </c:pt>
                <c:pt idx="3">
                  <c:v>참깨라면</c:v>
                </c:pt>
                <c:pt idx="4">
                  <c:v>불닭 볶음면</c:v>
                </c:pt>
                <c:pt idx="5">
                  <c:v>진짜장</c:v>
                </c:pt>
                <c:pt idx="6">
                  <c:v>튀김우동</c:v>
                </c:pt>
                <c:pt idx="7">
                  <c:v>참치마요</c:v>
                </c:pt>
              </c:strCache>
            </c:strRef>
          </c:cat>
          <c:val>
            <c:numRef>
              <c:f>차트!$D$3:$D$10</c:f>
              <c:numCache>
                <c:formatCode>#,##0_ </c:formatCode>
                <c:ptCount val="8"/>
                <c:pt idx="0">
                  <c:v>11910</c:v>
                </c:pt>
                <c:pt idx="1">
                  <c:v>13900</c:v>
                </c:pt>
                <c:pt idx="2">
                  <c:v>15850</c:v>
                </c:pt>
                <c:pt idx="3">
                  <c:v>13250</c:v>
                </c:pt>
                <c:pt idx="4">
                  <c:v>14840</c:v>
                </c:pt>
                <c:pt idx="5">
                  <c:v>14920</c:v>
                </c:pt>
                <c:pt idx="6">
                  <c:v>15820</c:v>
                </c:pt>
                <c:pt idx="7">
                  <c:v>12820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10944"/>
        <c:axId val="193413120"/>
      </c:barChart>
      <c:catAx>
        <c:axId val="19341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3413120"/>
        <c:crosses val="autoZero"/>
        <c:auto val="1"/>
        <c:lblAlgn val="ctr"/>
        <c:lblOffset val="100"/>
        <c:noMultiLvlLbl val="0"/>
      </c:catAx>
      <c:valAx>
        <c:axId val="193413120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3410944"/>
        <c:crosses val="autoZero"/>
        <c:crossBetween val="between"/>
      </c:valAx>
      <c:spPr>
        <a:gradFill flip="none"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34925" cmpd="sng">
      <a:solidFill>
        <a:srgbClr val="FFC000"/>
      </a:solidFill>
      <a:prstDash val="sysDash"/>
    </a:ln>
  </c:spPr>
  <c:txPr>
    <a:bodyPr/>
    <a:lstStyle/>
    <a:p>
      <a:pPr>
        <a:defRPr sz="900">
          <a:latin typeface="돋움체" panose="020B0609000101010101" pitchFamily="49" charset="-127"/>
          <a:ea typeface="돋움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47625</xdr:rowOff>
    </xdr:from>
    <xdr:to>
      <xdr:col>7</xdr:col>
      <xdr:colOff>866774</xdr:colOff>
      <xdr:row>0</xdr:row>
      <xdr:rowOff>971550</xdr:rowOff>
    </xdr:to>
    <xdr:sp macro="" textlink="">
      <xdr:nvSpPr>
        <xdr:cNvPr id="3" name="빗면 2"/>
        <xdr:cNvSpPr/>
      </xdr:nvSpPr>
      <xdr:spPr>
        <a:xfrm>
          <a:off x="1609724" y="47625"/>
          <a:ext cx="6867525" cy="92392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800" i="1">
              <a:latin typeface="굴림체" panose="020B0609000101010101" pitchFamily="49" charset="-127"/>
              <a:ea typeface="굴림체" panose="020B0609000101010101" pitchFamily="49" charset="-127"/>
            </a:rPr>
            <a:t>컵라면 매출현황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8</xdr:col>
      <xdr:colOff>0</xdr:colOff>
      <xdr:row>29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사용자" refreshedDate="42965.731198148147" createdVersion="4" refreshedVersion="4" minRefreshableVersion="3" recordCount="10">
  <cacheSource type="worksheet">
    <worksheetSource ref="A2:F12" sheet="피벗테이블"/>
  </cacheSource>
  <cacheFields count="6">
    <cacheField name="모델명" numFmtId="0">
      <sharedItems/>
    </cacheField>
    <cacheField name="제품종류" numFmtId="0">
      <sharedItems count="3">
        <s v="비빔라면"/>
        <s v="짜장라면"/>
        <s v="컵라면"/>
      </sharedItems>
    </cacheField>
    <cacheField name="제조사" numFmtId="0">
      <sharedItems count="4">
        <s v="오뚜기"/>
        <s v="농심"/>
        <s v="팔도"/>
        <s v="삼양"/>
      </sharedItems>
    </cacheField>
    <cacheField name="1분기" numFmtId="0">
      <sharedItems containsSemiMixedTypes="0" containsString="0" containsNumber="1" containsInteger="1" minValue="9880" maxValue="16810"/>
    </cacheField>
    <cacheField name="2분기" numFmtId="0">
      <sharedItems containsSemiMixedTypes="0" containsString="0" containsNumber="1" containsInteger="1" minValue="10950" maxValue="16900"/>
    </cacheField>
    <cacheField name="3분기" numFmtId="0">
      <sharedItems containsSemiMixedTypes="0" containsString="0" containsNumber="1" containsInteger="1" minValue="11910" maxValue="15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와사비마요"/>
    <x v="0"/>
    <x v="0"/>
    <n v="9910"/>
    <n v="10950"/>
    <n v="11910"/>
  </r>
  <r>
    <s v="짜왕"/>
    <x v="1"/>
    <x v="1"/>
    <n v="12830"/>
    <n v="12820"/>
    <n v="13900"/>
  </r>
  <r>
    <s v="왕뚜껑"/>
    <x v="2"/>
    <x v="2"/>
    <n v="15890"/>
    <n v="14860"/>
    <n v="15850"/>
  </r>
  <r>
    <s v="참깨라면"/>
    <x v="2"/>
    <x v="0"/>
    <n v="13570"/>
    <n v="12860"/>
    <n v="13250"/>
  </r>
  <r>
    <s v="불닭 볶음면"/>
    <x v="0"/>
    <x v="3"/>
    <n v="16810"/>
    <n v="15940"/>
    <n v="14840"/>
  </r>
  <r>
    <s v="진짜장"/>
    <x v="1"/>
    <x v="0"/>
    <n v="15800"/>
    <n v="15970"/>
    <n v="14920"/>
  </r>
  <r>
    <s v="튀김우동"/>
    <x v="2"/>
    <x v="1"/>
    <n v="15780"/>
    <n v="16900"/>
    <n v="15820"/>
  </r>
  <r>
    <s v="참치마요"/>
    <x v="0"/>
    <x v="1"/>
    <n v="9880"/>
    <n v="11920"/>
    <n v="12820"/>
  </r>
  <r>
    <s v="맛있는 라면"/>
    <x v="2"/>
    <x v="3"/>
    <n v="11800"/>
    <n v="11750"/>
    <n v="12740"/>
  </r>
  <r>
    <s v="비빔면컵"/>
    <x v="0"/>
    <x v="2"/>
    <n v="13850"/>
    <n v="11970"/>
    <n v="120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F13" firstHeaderRow="1" firstDataRow="2" firstDataCol="2"/>
  <pivotFields count="6">
    <pivotField compact="0" outline="0" showAll="0"/>
    <pivotField axis="axisRow" compact="0" outline="0" showAll="0">
      <items count="4">
        <item h="1" x="0"/>
        <item x="1"/>
        <item x="2"/>
        <item t="default"/>
      </items>
    </pivotField>
    <pivotField axis="axisCol" compact="0" outline="0" showAll="0">
      <items count="5">
        <item x="1"/>
        <item x="3"/>
        <item x="0"/>
        <item x="2"/>
        <item t="default"/>
      </items>
    </pivotField>
    <pivotField dataField="1" compact="0" outline="0" showAll="0"/>
    <pivotField dataField="1" compact="0" outline="0" showAll="0"/>
    <pivotField dataField="1" compact="0" outline="0" showAll="0"/>
  </pivotFields>
  <rowFields count="2">
    <field x="1"/>
    <field x="-2"/>
  </rowFields>
  <rowItems count="9"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2"/>
  </colFields>
  <colItems count="4">
    <i>
      <x/>
    </i>
    <i>
      <x v="1"/>
    </i>
    <i>
      <x v="2"/>
    </i>
    <i>
      <x v="3"/>
    </i>
  </colItems>
  <dataFields count="3">
    <dataField name="평균 : 1분기" fld="3" subtotal="average" baseField="1" baseItem="0"/>
    <dataField name="평균 : 2분기" fld="4" subtotal="average" baseField="1" baseItem="0"/>
    <dataField name="평균 : 3분기" fld="5" subtotal="average" baseField="1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1" width="20.625" style="1" customWidth="1"/>
    <col min="2" max="2" width="18" style="1" customWidth="1"/>
    <col min="3" max="3" width="10.75" style="1" customWidth="1"/>
    <col min="4" max="7" width="12.625" style="1" customWidth="1"/>
    <col min="8" max="8" width="11.75" style="1" customWidth="1"/>
    <col min="9" max="9" width="12.75" style="1" customWidth="1"/>
    <col min="10" max="16384" width="9" style="1"/>
  </cols>
  <sheetData>
    <row r="1" spans="1:9" ht="80.099999999999994" customHeight="1" x14ac:dyDescent="0.3"/>
    <row r="2" spans="1:9" ht="18" customHeight="1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2</v>
      </c>
      <c r="H2" s="2" t="s">
        <v>3</v>
      </c>
      <c r="I2" s="2" t="s">
        <v>4</v>
      </c>
    </row>
    <row r="3" spans="1:9" ht="18" customHeight="1" x14ac:dyDescent="0.3">
      <c r="A3" s="3" t="s">
        <v>14</v>
      </c>
      <c r="B3" s="3" t="s">
        <v>16</v>
      </c>
      <c r="C3" s="3" t="s">
        <v>18</v>
      </c>
      <c r="D3" s="6">
        <v>9910</v>
      </c>
      <c r="E3" s="6">
        <v>10950</v>
      </c>
      <c r="F3" s="6">
        <v>11910</v>
      </c>
      <c r="G3" s="9">
        <f>AVERAGE(D3:F3)</f>
        <v>10923.333333333334</v>
      </c>
      <c r="H3" s="7">
        <f>RANK(F3,$F$3:$F$12)</f>
        <v>10</v>
      </c>
      <c r="I3" s="3" t="str">
        <f>IF(G3&gt;=15000,"인기상품","")</f>
        <v/>
      </c>
    </row>
    <row r="4" spans="1:9" ht="18" customHeight="1" x14ac:dyDescent="0.3">
      <c r="A4" s="3" t="s">
        <v>19</v>
      </c>
      <c r="B4" s="3" t="s">
        <v>20</v>
      </c>
      <c r="C4" s="3" t="s">
        <v>21</v>
      </c>
      <c r="D4" s="6">
        <v>12830</v>
      </c>
      <c r="E4" s="6">
        <v>12820</v>
      </c>
      <c r="F4" s="6">
        <v>13900</v>
      </c>
      <c r="G4" s="9">
        <f t="shared" ref="G4:G12" si="0">AVERAGE(D4:F4)</f>
        <v>13183.333333333334</v>
      </c>
      <c r="H4" s="7">
        <f t="shared" ref="H4:H12" si="1">RANK(F4,$F$3:$F$12)</f>
        <v>5</v>
      </c>
      <c r="I4" s="3" t="str">
        <f t="shared" ref="I4:I12" si="2">IF(G4&gt;=15000,"인기상품","")</f>
        <v/>
      </c>
    </row>
    <row r="5" spans="1:9" ht="18" customHeight="1" x14ac:dyDescent="0.3">
      <c r="A5" s="3" t="s">
        <v>22</v>
      </c>
      <c r="B5" s="3" t="s">
        <v>23</v>
      </c>
      <c r="C5" s="3" t="s">
        <v>24</v>
      </c>
      <c r="D5" s="6">
        <v>15890</v>
      </c>
      <c r="E5" s="6">
        <v>14860</v>
      </c>
      <c r="F5" s="6">
        <v>15850</v>
      </c>
      <c r="G5" s="9">
        <f t="shared" si="0"/>
        <v>15533.333333333334</v>
      </c>
      <c r="H5" s="7">
        <f t="shared" si="1"/>
        <v>1</v>
      </c>
      <c r="I5" s="3" t="str">
        <f t="shared" si="2"/>
        <v>인기상품</v>
      </c>
    </row>
    <row r="6" spans="1:9" ht="18" customHeight="1" x14ac:dyDescent="0.3">
      <c r="A6" s="3" t="s">
        <v>25</v>
      </c>
      <c r="B6" s="3" t="s">
        <v>23</v>
      </c>
      <c r="C6" s="3" t="s">
        <v>17</v>
      </c>
      <c r="D6" s="6">
        <v>13570</v>
      </c>
      <c r="E6" s="6">
        <v>12860</v>
      </c>
      <c r="F6" s="6">
        <v>13250</v>
      </c>
      <c r="G6" s="9">
        <f t="shared" si="0"/>
        <v>13226.666666666666</v>
      </c>
      <c r="H6" s="7">
        <f t="shared" si="1"/>
        <v>6</v>
      </c>
      <c r="I6" s="3" t="str">
        <f t="shared" si="2"/>
        <v/>
      </c>
    </row>
    <row r="7" spans="1:9" ht="18" customHeight="1" x14ac:dyDescent="0.3">
      <c r="A7" s="3" t="s">
        <v>26</v>
      </c>
      <c r="B7" s="3" t="s">
        <v>15</v>
      </c>
      <c r="C7" s="3" t="s">
        <v>27</v>
      </c>
      <c r="D7" s="6">
        <v>16810</v>
      </c>
      <c r="E7" s="6">
        <v>15940</v>
      </c>
      <c r="F7" s="6">
        <v>14840</v>
      </c>
      <c r="G7" s="9">
        <f t="shared" si="0"/>
        <v>15863.333333333334</v>
      </c>
      <c r="H7" s="7">
        <f t="shared" si="1"/>
        <v>4</v>
      </c>
      <c r="I7" s="3" t="str">
        <f t="shared" si="2"/>
        <v>인기상품</v>
      </c>
    </row>
    <row r="8" spans="1:9" ht="18" customHeight="1" x14ac:dyDescent="0.3">
      <c r="A8" s="3" t="s">
        <v>28</v>
      </c>
      <c r="B8" s="3" t="s">
        <v>20</v>
      </c>
      <c r="C8" s="3" t="s">
        <v>17</v>
      </c>
      <c r="D8" s="6">
        <v>15800</v>
      </c>
      <c r="E8" s="6">
        <v>15970</v>
      </c>
      <c r="F8" s="6">
        <v>14920</v>
      </c>
      <c r="G8" s="9">
        <f t="shared" si="0"/>
        <v>15563.333333333334</v>
      </c>
      <c r="H8" s="7">
        <f t="shared" si="1"/>
        <v>3</v>
      </c>
      <c r="I8" s="3" t="str">
        <f t="shared" si="2"/>
        <v>인기상품</v>
      </c>
    </row>
    <row r="9" spans="1:9" ht="18" customHeight="1" x14ac:dyDescent="0.3">
      <c r="A9" s="3" t="s">
        <v>29</v>
      </c>
      <c r="B9" s="3" t="s">
        <v>23</v>
      </c>
      <c r="C9" s="3" t="s">
        <v>21</v>
      </c>
      <c r="D9" s="6">
        <v>15780</v>
      </c>
      <c r="E9" s="6">
        <v>16900</v>
      </c>
      <c r="F9" s="6">
        <v>15820</v>
      </c>
      <c r="G9" s="9">
        <f t="shared" si="0"/>
        <v>16166.666666666666</v>
      </c>
      <c r="H9" s="7">
        <f t="shared" si="1"/>
        <v>2</v>
      </c>
      <c r="I9" s="3" t="str">
        <f t="shared" si="2"/>
        <v>인기상품</v>
      </c>
    </row>
    <row r="10" spans="1:9" ht="18" customHeight="1" x14ac:dyDescent="0.3">
      <c r="A10" s="3" t="s">
        <v>30</v>
      </c>
      <c r="B10" s="3" t="s">
        <v>15</v>
      </c>
      <c r="C10" s="3" t="s">
        <v>21</v>
      </c>
      <c r="D10" s="6">
        <v>9880</v>
      </c>
      <c r="E10" s="6">
        <v>11920</v>
      </c>
      <c r="F10" s="6">
        <v>12820</v>
      </c>
      <c r="G10" s="9">
        <f t="shared" si="0"/>
        <v>11540</v>
      </c>
      <c r="H10" s="7">
        <f t="shared" si="1"/>
        <v>7</v>
      </c>
      <c r="I10" s="3" t="str">
        <f t="shared" si="2"/>
        <v/>
      </c>
    </row>
    <row r="11" spans="1:9" ht="18" customHeight="1" x14ac:dyDescent="0.3">
      <c r="A11" s="3" t="s">
        <v>31</v>
      </c>
      <c r="B11" s="3" t="s">
        <v>23</v>
      </c>
      <c r="C11" s="3" t="s">
        <v>27</v>
      </c>
      <c r="D11" s="6">
        <v>11800</v>
      </c>
      <c r="E11" s="6">
        <v>11750</v>
      </c>
      <c r="F11" s="6">
        <v>12740</v>
      </c>
      <c r="G11" s="9">
        <f t="shared" si="0"/>
        <v>12096.666666666666</v>
      </c>
      <c r="H11" s="7">
        <f t="shared" si="1"/>
        <v>8</v>
      </c>
      <c r="I11" s="3" t="str">
        <f t="shared" si="2"/>
        <v/>
      </c>
    </row>
    <row r="12" spans="1:9" ht="18" customHeight="1" x14ac:dyDescent="0.3">
      <c r="A12" s="3" t="s">
        <v>32</v>
      </c>
      <c r="B12" s="3" t="s">
        <v>15</v>
      </c>
      <c r="C12" s="3" t="s">
        <v>24</v>
      </c>
      <c r="D12" s="6">
        <v>13850</v>
      </c>
      <c r="E12" s="6">
        <v>11970</v>
      </c>
      <c r="F12" s="6">
        <v>12050</v>
      </c>
      <c r="G12" s="9">
        <f t="shared" si="0"/>
        <v>12623.333333333334</v>
      </c>
      <c r="H12" s="7">
        <f t="shared" si="1"/>
        <v>9</v>
      </c>
      <c r="I12" s="3" t="str">
        <f t="shared" si="2"/>
        <v/>
      </c>
    </row>
    <row r="13" spans="1:9" ht="18" customHeight="1" x14ac:dyDescent="0.3">
      <c r="A13" s="36" t="s">
        <v>87</v>
      </c>
      <c r="B13" s="37"/>
      <c r="C13" s="37"/>
      <c r="D13" s="38"/>
      <c r="E13" s="34">
        <f>MAX(D3:D12)-MIN(D3:D12)</f>
        <v>6930</v>
      </c>
      <c r="F13" s="34"/>
      <c r="G13" s="34"/>
      <c r="H13" s="35"/>
      <c r="I13" s="35"/>
    </row>
    <row r="14" spans="1:9" ht="18" customHeight="1" x14ac:dyDescent="0.3">
      <c r="A14" s="36" t="s">
        <v>83</v>
      </c>
      <c r="B14" s="37"/>
      <c r="C14" s="37"/>
      <c r="D14" s="38"/>
      <c r="E14" s="34">
        <f>DAVERAGE(A2:I12,E2,B2:B3)</f>
        <v>12695</v>
      </c>
      <c r="F14" s="34"/>
      <c r="G14" s="34"/>
      <c r="H14" s="35"/>
      <c r="I14" s="35"/>
    </row>
    <row r="15" spans="1:9" ht="18" customHeight="1" x14ac:dyDescent="0.3">
      <c r="A15" s="36" t="s">
        <v>88</v>
      </c>
      <c r="B15" s="37"/>
      <c r="C15" s="37"/>
      <c r="D15" s="38"/>
      <c r="E15" s="34">
        <f>SMALL(F3:F12,3)</f>
        <v>12740</v>
      </c>
      <c r="F15" s="34"/>
      <c r="G15" s="34"/>
      <c r="H15" s="35"/>
      <c r="I15" s="35"/>
    </row>
  </sheetData>
  <mergeCells count="7">
    <mergeCell ref="E13:G13"/>
    <mergeCell ref="H13:I15"/>
    <mergeCell ref="E14:G14"/>
    <mergeCell ref="E15:G15"/>
    <mergeCell ref="A15:D15"/>
    <mergeCell ref="A14:D14"/>
    <mergeCell ref="A13:D13"/>
  </mergeCells>
  <phoneticPr fontId="1" type="noConversion"/>
  <conditionalFormatting sqref="A3:I12">
    <cfRule type="expression" dxfId="3" priority="1">
      <formula>$B3="짜장라면"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21" sqref="H21"/>
    </sheetView>
  </sheetViews>
  <sheetFormatPr defaultRowHeight="13.5" outlineLevelRow="3" outlineLevelCol="1" x14ac:dyDescent="0.3"/>
  <cols>
    <col min="1" max="1" width="18.625" style="1" customWidth="1"/>
    <col min="2" max="2" width="21.5" style="1" customWidth="1"/>
    <col min="3" max="3" width="20.625" style="1" customWidth="1"/>
    <col min="4" max="7" width="12.625" style="1" customWidth="1" outlineLevel="1"/>
    <col min="8" max="16384" width="9" style="1"/>
  </cols>
  <sheetData>
    <row r="1" spans="1:7" ht="13.5" customHeight="1" x14ac:dyDescent="0.3"/>
    <row r="2" spans="1:7" ht="13.5" customHeight="1" x14ac:dyDescent="0.3">
      <c r="A2" s="2" t="s">
        <v>5</v>
      </c>
      <c r="B2" s="2" t="s">
        <v>1</v>
      </c>
      <c r="C2" s="2" t="s">
        <v>33</v>
      </c>
      <c r="D2" s="2" t="s">
        <v>34</v>
      </c>
      <c r="E2" s="2" t="s">
        <v>6</v>
      </c>
      <c r="F2" s="2" t="s">
        <v>7</v>
      </c>
      <c r="G2" s="2" t="s">
        <v>2</v>
      </c>
    </row>
    <row r="3" spans="1:7" ht="13.5" customHeight="1" outlineLevel="3" x14ac:dyDescent="0.3">
      <c r="A3" s="3" t="s">
        <v>35</v>
      </c>
      <c r="B3" s="3" t="s">
        <v>36</v>
      </c>
      <c r="C3" s="3" t="s">
        <v>37</v>
      </c>
      <c r="D3" s="13">
        <v>9910</v>
      </c>
      <c r="E3" s="13">
        <v>10950</v>
      </c>
      <c r="F3" s="13">
        <v>11910</v>
      </c>
      <c r="G3" s="13">
        <v>10923.333333333334</v>
      </c>
    </row>
    <row r="4" spans="1:7" ht="13.5" customHeight="1" outlineLevel="3" x14ac:dyDescent="0.3">
      <c r="A4" s="3" t="s">
        <v>45</v>
      </c>
      <c r="B4" s="3" t="s">
        <v>36</v>
      </c>
      <c r="C4" s="3" t="s">
        <v>46</v>
      </c>
      <c r="D4" s="13">
        <v>16810</v>
      </c>
      <c r="E4" s="13">
        <v>15940</v>
      </c>
      <c r="F4" s="13">
        <v>14840</v>
      </c>
      <c r="G4" s="13">
        <v>15863.333333333334</v>
      </c>
    </row>
    <row r="5" spans="1:7" ht="13.5" customHeight="1" outlineLevel="3" x14ac:dyDescent="0.3">
      <c r="A5" s="3" t="s">
        <v>49</v>
      </c>
      <c r="B5" s="3" t="s">
        <v>36</v>
      </c>
      <c r="C5" s="3" t="s">
        <v>40</v>
      </c>
      <c r="D5" s="13">
        <v>9880</v>
      </c>
      <c r="E5" s="13">
        <v>11920</v>
      </c>
      <c r="F5" s="13">
        <v>12820</v>
      </c>
      <c r="G5" s="13">
        <v>11540</v>
      </c>
    </row>
    <row r="6" spans="1:7" ht="13.5" customHeight="1" outlineLevel="3" x14ac:dyDescent="0.3">
      <c r="A6" s="3" t="s">
        <v>51</v>
      </c>
      <c r="B6" s="3" t="s">
        <v>36</v>
      </c>
      <c r="C6" s="3" t="s">
        <v>43</v>
      </c>
      <c r="D6" s="13">
        <v>13850</v>
      </c>
      <c r="E6" s="13">
        <v>11970</v>
      </c>
      <c r="F6" s="13">
        <v>12050</v>
      </c>
      <c r="G6" s="13">
        <v>12623.333333333334</v>
      </c>
    </row>
    <row r="7" spans="1:7" ht="13.5" customHeight="1" outlineLevel="2" x14ac:dyDescent="0.3">
      <c r="A7" s="3"/>
      <c r="B7" s="10" t="s">
        <v>56</v>
      </c>
      <c r="C7" s="3"/>
      <c r="D7" s="13"/>
      <c r="E7" s="13"/>
      <c r="F7" s="13"/>
      <c r="G7" s="13">
        <f>SUBTOTAL(5,G3:G6)</f>
        <v>10923.333333333334</v>
      </c>
    </row>
    <row r="8" spans="1:7" ht="13.5" customHeight="1" outlineLevel="1" x14ac:dyDescent="0.3">
      <c r="A8" s="3"/>
      <c r="B8" s="10" t="s">
        <v>52</v>
      </c>
      <c r="C8" s="3"/>
      <c r="D8" s="13"/>
      <c r="E8" s="13">
        <f>SUBTOTAL(1,E3:E6)</f>
        <v>12695</v>
      </c>
      <c r="F8" s="13">
        <f>SUBTOTAL(1,F3:F6)</f>
        <v>12905</v>
      </c>
      <c r="G8" s="13"/>
    </row>
    <row r="9" spans="1:7" ht="13.5" customHeight="1" outlineLevel="3" x14ac:dyDescent="0.3">
      <c r="A9" s="3" t="s">
        <v>38</v>
      </c>
      <c r="B9" s="3" t="s">
        <v>39</v>
      </c>
      <c r="C9" s="3" t="s">
        <v>40</v>
      </c>
      <c r="D9" s="13">
        <v>12830</v>
      </c>
      <c r="E9" s="13">
        <v>12820</v>
      </c>
      <c r="F9" s="13">
        <v>13900</v>
      </c>
      <c r="G9" s="13">
        <v>13183.333333333334</v>
      </c>
    </row>
    <row r="10" spans="1:7" ht="13.5" customHeight="1" outlineLevel="3" x14ac:dyDescent="0.3">
      <c r="A10" s="3" t="s">
        <v>47</v>
      </c>
      <c r="B10" s="3" t="s">
        <v>39</v>
      </c>
      <c r="C10" s="3" t="s">
        <v>37</v>
      </c>
      <c r="D10" s="13">
        <v>15800</v>
      </c>
      <c r="E10" s="13">
        <v>15970</v>
      </c>
      <c r="F10" s="13">
        <v>14920</v>
      </c>
      <c r="G10" s="13">
        <v>15563.333333333334</v>
      </c>
    </row>
    <row r="11" spans="1:7" ht="13.5" customHeight="1" outlineLevel="2" x14ac:dyDescent="0.3">
      <c r="A11" s="3"/>
      <c r="B11" s="10" t="s">
        <v>57</v>
      </c>
      <c r="C11" s="3"/>
      <c r="D11" s="13"/>
      <c r="E11" s="13"/>
      <c r="F11" s="13"/>
      <c r="G11" s="13">
        <f>SUBTOTAL(5,G9:G10)</f>
        <v>13183.333333333334</v>
      </c>
    </row>
    <row r="12" spans="1:7" ht="13.5" customHeight="1" outlineLevel="1" x14ac:dyDescent="0.3">
      <c r="A12" s="3"/>
      <c r="B12" s="10" t="s">
        <v>53</v>
      </c>
      <c r="C12" s="3"/>
      <c r="D12" s="13"/>
      <c r="E12" s="13">
        <f>SUBTOTAL(1,E9:E10)</f>
        <v>14395</v>
      </c>
      <c r="F12" s="13">
        <f>SUBTOTAL(1,F9:F10)</f>
        <v>14410</v>
      </c>
      <c r="G12" s="13"/>
    </row>
    <row r="13" spans="1:7" ht="13.5" customHeight="1" outlineLevel="3" x14ac:dyDescent="0.3">
      <c r="A13" s="3" t="s">
        <v>41</v>
      </c>
      <c r="B13" s="3" t="s">
        <v>42</v>
      </c>
      <c r="C13" s="3" t="s">
        <v>43</v>
      </c>
      <c r="D13" s="13">
        <v>15890</v>
      </c>
      <c r="E13" s="13">
        <v>14860</v>
      </c>
      <c r="F13" s="13">
        <v>15850</v>
      </c>
      <c r="G13" s="13">
        <v>15533.333333333334</v>
      </c>
    </row>
    <row r="14" spans="1:7" ht="13.5" customHeight="1" outlineLevel="3" x14ac:dyDescent="0.3">
      <c r="A14" s="3" t="s">
        <v>44</v>
      </c>
      <c r="B14" s="3" t="s">
        <v>42</v>
      </c>
      <c r="C14" s="3" t="s">
        <v>37</v>
      </c>
      <c r="D14" s="13">
        <v>13570</v>
      </c>
      <c r="E14" s="13">
        <v>12860</v>
      </c>
      <c r="F14" s="13">
        <v>13250</v>
      </c>
      <c r="G14" s="13">
        <v>13226.666666666666</v>
      </c>
    </row>
    <row r="15" spans="1:7" ht="13.5" customHeight="1" outlineLevel="3" x14ac:dyDescent="0.3">
      <c r="A15" s="3" t="s">
        <v>48</v>
      </c>
      <c r="B15" s="3" t="s">
        <v>42</v>
      </c>
      <c r="C15" s="3" t="s">
        <v>40</v>
      </c>
      <c r="D15" s="13">
        <v>15780</v>
      </c>
      <c r="E15" s="13">
        <v>16900</v>
      </c>
      <c r="F15" s="13">
        <v>15820</v>
      </c>
      <c r="G15" s="13">
        <v>16166.666666666666</v>
      </c>
    </row>
    <row r="16" spans="1:7" ht="13.5" customHeight="1" outlineLevel="3" x14ac:dyDescent="0.3">
      <c r="A16" s="3" t="s">
        <v>50</v>
      </c>
      <c r="B16" s="3" t="s">
        <v>42</v>
      </c>
      <c r="C16" s="3" t="s">
        <v>46</v>
      </c>
      <c r="D16" s="13">
        <v>11800</v>
      </c>
      <c r="E16" s="13">
        <v>11750</v>
      </c>
      <c r="F16" s="13">
        <v>12740</v>
      </c>
      <c r="G16" s="13">
        <v>12096.666666666666</v>
      </c>
    </row>
    <row r="17" spans="1:7" ht="13.5" customHeight="1" outlineLevel="2" x14ac:dyDescent="0.3">
      <c r="A17" s="11"/>
      <c r="B17" s="12" t="s">
        <v>58</v>
      </c>
      <c r="C17" s="11"/>
      <c r="D17" s="14"/>
      <c r="E17" s="14"/>
      <c r="F17" s="14"/>
      <c r="G17" s="14">
        <f>SUBTOTAL(5,G13:G16)</f>
        <v>12096.666666666666</v>
      </c>
    </row>
    <row r="18" spans="1:7" ht="13.5" customHeight="1" outlineLevel="1" x14ac:dyDescent="0.3">
      <c r="A18" s="11"/>
      <c r="B18" s="12" t="s">
        <v>54</v>
      </c>
      <c r="C18" s="11"/>
      <c r="D18" s="14"/>
      <c r="E18" s="14">
        <f>SUBTOTAL(1,E13:E16)</f>
        <v>14092.5</v>
      </c>
      <c r="F18" s="14">
        <f>SUBTOTAL(1,F13:F16)</f>
        <v>14415</v>
      </c>
      <c r="G18" s="14"/>
    </row>
    <row r="19" spans="1:7" ht="13.5" customHeight="1" x14ac:dyDescent="0.3">
      <c r="A19" s="11"/>
      <c r="B19" s="12" t="s">
        <v>59</v>
      </c>
      <c r="C19" s="11"/>
      <c r="D19" s="14"/>
      <c r="E19" s="14"/>
      <c r="F19" s="14"/>
      <c r="G19" s="14">
        <f>SUBTOTAL(5,G3:G16)</f>
        <v>10923.333333333334</v>
      </c>
    </row>
    <row r="20" spans="1:7" ht="13.5" customHeight="1" x14ac:dyDescent="0.3">
      <c r="A20" s="11"/>
      <c r="B20" s="12" t="s">
        <v>55</v>
      </c>
      <c r="C20" s="11"/>
      <c r="D20" s="14"/>
      <c r="E20" s="14">
        <f>SUBTOTAL(1,E3:E16)</f>
        <v>13594</v>
      </c>
      <c r="F20" s="14">
        <f>SUBTOTAL(1,F3:F16)</f>
        <v>13810</v>
      </c>
      <c r="G20" s="14"/>
    </row>
  </sheetData>
  <sortState ref="A3:G12">
    <sortCondition ref="B3:B1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2" sqref="F22"/>
    </sheetView>
  </sheetViews>
  <sheetFormatPr defaultRowHeight="13.5" x14ac:dyDescent="0.3"/>
  <cols>
    <col min="1" max="1" width="18.625" style="1" customWidth="1"/>
    <col min="2" max="2" width="18.25" style="1" customWidth="1"/>
    <col min="3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2" t="s">
        <v>5</v>
      </c>
      <c r="B2" s="2" t="s">
        <v>1</v>
      </c>
      <c r="C2" s="2" t="s">
        <v>33</v>
      </c>
      <c r="D2" s="2" t="s">
        <v>34</v>
      </c>
      <c r="E2" s="2" t="s">
        <v>6</v>
      </c>
      <c r="F2" s="2" t="s">
        <v>7</v>
      </c>
      <c r="G2" s="2" t="s">
        <v>2</v>
      </c>
    </row>
    <row r="3" spans="1:7" ht="13.5" customHeight="1" x14ac:dyDescent="0.3">
      <c r="A3" s="3" t="s">
        <v>35</v>
      </c>
      <c r="B3" s="3" t="s">
        <v>36</v>
      </c>
      <c r="C3" s="3" t="s">
        <v>37</v>
      </c>
      <c r="D3" s="6">
        <v>9910</v>
      </c>
      <c r="E3" s="6">
        <v>10950</v>
      </c>
      <c r="F3" s="6">
        <v>11910</v>
      </c>
      <c r="G3" s="6">
        <v>10923.333333333334</v>
      </c>
    </row>
    <row r="4" spans="1:7" ht="13.5" customHeight="1" x14ac:dyDescent="0.3">
      <c r="A4" s="3" t="s">
        <v>38</v>
      </c>
      <c r="B4" s="3" t="s">
        <v>39</v>
      </c>
      <c r="C4" s="3" t="s">
        <v>40</v>
      </c>
      <c r="D4" s="6">
        <v>12830</v>
      </c>
      <c r="E4" s="6">
        <v>12820</v>
      </c>
      <c r="F4" s="6">
        <v>13900</v>
      </c>
      <c r="G4" s="6">
        <v>13183.333333333334</v>
      </c>
    </row>
    <row r="5" spans="1:7" ht="13.5" customHeight="1" x14ac:dyDescent="0.3">
      <c r="A5" s="3" t="s">
        <v>41</v>
      </c>
      <c r="B5" s="3" t="s">
        <v>42</v>
      </c>
      <c r="C5" s="3" t="s">
        <v>43</v>
      </c>
      <c r="D5" s="6">
        <v>15890</v>
      </c>
      <c r="E5" s="6">
        <v>14860</v>
      </c>
      <c r="F5" s="6">
        <v>15850</v>
      </c>
      <c r="G5" s="6">
        <v>15533.333333333334</v>
      </c>
    </row>
    <row r="6" spans="1:7" ht="13.5" customHeight="1" x14ac:dyDescent="0.3">
      <c r="A6" s="3" t="s">
        <v>44</v>
      </c>
      <c r="B6" s="3" t="s">
        <v>42</v>
      </c>
      <c r="C6" s="3" t="s">
        <v>37</v>
      </c>
      <c r="D6" s="6">
        <v>13570</v>
      </c>
      <c r="E6" s="6">
        <v>12860</v>
      </c>
      <c r="F6" s="6">
        <v>13250</v>
      </c>
      <c r="G6" s="6">
        <v>13226.666666666666</v>
      </c>
    </row>
    <row r="7" spans="1:7" ht="13.5" customHeight="1" x14ac:dyDescent="0.3">
      <c r="A7" s="3" t="s">
        <v>45</v>
      </c>
      <c r="B7" s="3" t="s">
        <v>36</v>
      </c>
      <c r="C7" s="3" t="s">
        <v>46</v>
      </c>
      <c r="D7" s="6">
        <v>16810</v>
      </c>
      <c r="E7" s="6">
        <v>15940</v>
      </c>
      <c r="F7" s="6">
        <v>14840</v>
      </c>
      <c r="G7" s="6">
        <v>15863.333333333334</v>
      </c>
    </row>
    <row r="8" spans="1:7" ht="13.5" customHeight="1" x14ac:dyDescent="0.3">
      <c r="A8" s="3" t="s">
        <v>47</v>
      </c>
      <c r="B8" s="3" t="s">
        <v>39</v>
      </c>
      <c r="C8" s="3" t="s">
        <v>37</v>
      </c>
      <c r="D8" s="6">
        <v>15800</v>
      </c>
      <c r="E8" s="6">
        <v>15970</v>
      </c>
      <c r="F8" s="6">
        <v>14920</v>
      </c>
      <c r="G8" s="6">
        <v>15563.333333333334</v>
      </c>
    </row>
    <row r="9" spans="1:7" ht="13.5" customHeight="1" x14ac:dyDescent="0.3">
      <c r="A9" s="3" t="s">
        <v>48</v>
      </c>
      <c r="B9" s="3" t="s">
        <v>42</v>
      </c>
      <c r="C9" s="3" t="s">
        <v>40</v>
      </c>
      <c r="D9" s="6">
        <v>15780</v>
      </c>
      <c r="E9" s="6">
        <v>16900</v>
      </c>
      <c r="F9" s="6">
        <v>15820</v>
      </c>
      <c r="G9" s="6">
        <v>16166.666666666666</v>
      </c>
    </row>
    <row r="10" spans="1:7" ht="13.5" customHeight="1" x14ac:dyDescent="0.3">
      <c r="A10" s="3" t="s">
        <v>49</v>
      </c>
      <c r="B10" s="3" t="s">
        <v>36</v>
      </c>
      <c r="C10" s="3" t="s">
        <v>40</v>
      </c>
      <c r="D10" s="6">
        <v>9880</v>
      </c>
      <c r="E10" s="6">
        <v>11920</v>
      </c>
      <c r="F10" s="6">
        <v>12820</v>
      </c>
      <c r="G10" s="6">
        <v>11540</v>
      </c>
    </row>
    <row r="11" spans="1:7" ht="13.5" customHeight="1" x14ac:dyDescent="0.3">
      <c r="A11" s="3" t="s">
        <v>50</v>
      </c>
      <c r="B11" s="3" t="s">
        <v>42</v>
      </c>
      <c r="C11" s="3" t="s">
        <v>46</v>
      </c>
      <c r="D11" s="6">
        <v>11800</v>
      </c>
      <c r="E11" s="6">
        <v>11750</v>
      </c>
      <c r="F11" s="6">
        <v>12740</v>
      </c>
      <c r="G11" s="6">
        <v>12096.666666666666</v>
      </c>
    </row>
    <row r="12" spans="1:7" ht="13.5" customHeight="1" x14ac:dyDescent="0.3">
      <c r="A12" s="3" t="s">
        <v>51</v>
      </c>
      <c r="B12" s="3" t="s">
        <v>36</v>
      </c>
      <c r="C12" s="3" t="s">
        <v>43</v>
      </c>
      <c r="D12" s="6">
        <v>13850</v>
      </c>
      <c r="E12" s="6">
        <v>11970</v>
      </c>
      <c r="F12" s="6">
        <v>12050</v>
      </c>
      <c r="G12" s="6">
        <v>12623.333333333334</v>
      </c>
    </row>
    <row r="14" spans="1:7" x14ac:dyDescent="0.3">
      <c r="A14" s="2" t="s">
        <v>0</v>
      </c>
    </row>
    <row r="15" spans="1:7" x14ac:dyDescent="0.3">
      <c r="A15" s="5" t="b">
        <f>AND(B3="컵라면",G3&gt;=13000)</f>
        <v>0</v>
      </c>
    </row>
    <row r="18" spans="1:5" x14ac:dyDescent="0.3">
      <c r="A18" s="2" t="s">
        <v>5</v>
      </c>
      <c r="B18" s="2" t="s">
        <v>33</v>
      </c>
      <c r="C18" s="2" t="s">
        <v>6</v>
      </c>
      <c r="D18" s="2" t="s">
        <v>7</v>
      </c>
      <c r="E18" s="2" t="s">
        <v>2</v>
      </c>
    </row>
    <row r="19" spans="1:5" x14ac:dyDescent="0.3">
      <c r="A19" s="3" t="s">
        <v>41</v>
      </c>
      <c r="B19" s="3" t="s">
        <v>43</v>
      </c>
      <c r="C19" s="8">
        <v>14860</v>
      </c>
      <c r="D19" s="8">
        <v>15850</v>
      </c>
      <c r="E19" s="8">
        <v>15533.333333333334</v>
      </c>
    </row>
    <row r="20" spans="1:5" x14ac:dyDescent="0.3">
      <c r="A20" s="3" t="s">
        <v>44</v>
      </c>
      <c r="B20" s="3" t="s">
        <v>37</v>
      </c>
      <c r="C20" s="8">
        <v>12860</v>
      </c>
      <c r="D20" s="8">
        <v>13250</v>
      </c>
      <c r="E20" s="8">
        <v>13226.666666666666</v>
      </c>
    </row>
    <row r="21" spans="1:5" x14ac:dyDescent="0.3">
      <c r="A21" s="3" t="s">
        <v>48</v>
      </c>
      <c r="B21" s="3" t="s">
        <v>40</v>
      </c>
      <c r="C21" s="8">
        <v>16900</v>
      </c>
      <c r="D21" s="8">
        <v>15820</v>
      </c>
      <c r="E21" s="8">
        <v>16166.666666666666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7"/>
  <sheetViews>
    <sheetView showGridLines="0" workbookViewId="0">
      <selection activeCell="G18" sqref="G18"/>
    </sheetView>
  </sheetViews>
  <sheetFormatPr defaultRowHeight="16.5" outlineLevelRow="1" outlineLevelCol="1" x14ac:dyDescent="0.3"/>
  <cols>
    <col min="3" max="3" width="6.875" customWidth="1"/>
    <col min="4" max="6" width="15.875" bestFit="1" customWidth="1" outlineLevel="1"/>
  </cols>
  <sheetData>
    <row r="1" spans="2:6" ht="17.25" thickBot="1" x14ac:dyDescent="0.35"/>
    <row r="2" spans="2:6" x14ac:dyDescent="0.3">
      <c r="B2" s="19" t="s">
        <v>68</v>
      </c>
      <c r="C2" s="20"/>
      <c r="D2" s="26"/>
      <c r="E2" s="26"/>
      <c r="F2" s="26"/>
    </row>
    <row r="3" spans="2:6" collapsed="1" x14ac:dyDescent="0.3">
      <c r="B3" s="18"/>
      <c r="C3" s="18"/>
      <c r="D3" s="27" t="s">
        <v>70</v>
      </c>
      <c r="E3" s="27" t="s">
        <v>84</v>
      </c>
      <c r="F3" s="27" t="s">
        <v>86</v>
      </c>
    </row>
    <row r="4" spans="2:6" ht="27" hidden="1" outlineLevel="1" x14ac:dyDescent="0.3">
      <c r="B4" s="22"/>
      <c r="C4" s="22"/>
      <c r="D4" s="15"/>
      <c r="E4" s="29" t="s">
        <v>85</v>
      </c>
      <c r="F4" s="29" t="s">
        <v>85</v>
      </c>
    </row>
    <row r="5" spans="2:6" x14ac:dyDescent="0.3">
      <c r="B5" s="23" t="s">
        <v>69</v>
      </c>
      <c r="C5" s="24"/>
      <c r="D5" s="21"/>
      <c r="E5" s="21"/>
      <c r="F5" s="21"/>
    </row>
    <row r="6" spans="2:6" outlineLevel="1" x14ac:dyDescent="0.3">
      <c r="B6" s="22"/>
      <c r="C6" s="22" t="s">
        <v>60</v>
      </c>
      <c r="D6" s="16">
        <v>11910</v>
      </c>
      <c r="E6" s="28">
        <v>14395</v>
      </c>
      <c r="F6" s="28">
        <v>10013</v>
      </c>
    </row>
    <row r="7" spans="2:6" outlineLevel="1" x14ac:dyDescent="0.3">
      <c r="B7" s="22"/>
      <c r="C7" s="22" t="s">
        <v>61</v>
      </c>
      <c r="D7" s="16">
        <v>14840</v>
      </c>
      <c r="E7" s="28">
        <v>17325</v>
      </c>
      <c r="F7" s="28">
        <v>12943</v>
      </c>
    </row>
    <row r="8" spans="2:6" outlineLevel="1" x14ac:dyDescent="0.3">
      <c r="B8" s="22"/>
      <c r="C8" s="22" t="s">
        <v>62</v>
      </c>
      <c r="D8" s="16">
        <v>12820</v>
      </c>
      <c r="E8" s="28">
        <v>15305</v>
      </c>
      <c r="F8" s="28">
        <v>10923</v>
      </c>
    </row>
    <row r="9" spans="2:6" outlineLevel="1" x14ac:dyDescent="0.3">
      <c r="B9" s="22"/>
      <c r="C9" s="22" t="s">
        <v>63</v>
      </c>
      <c r="D9" s="16">
        <v>12050</v>
      </c>
      <c r="E9" s="28">
        <v>14535</v>
      </c>
      <c r="F9" s="28">
        <v>10153</v>
      </c>
    </row>
    <row r="10" spans="2:6" x14ac:dyDescent="0.3">
      <c r="B10" s="23" t="s">
        <v>71</v>
      </c>
      <c r="C10" s="24"/>
      <c r="D10" s="21"/>
      <c r="E10" s="21"/>
      <c r="F10" s="21"/>
    </row>
    <row r="11" spans="2:6" outlineLevel="1" x14ac:dyDescent="0.3">
      <c r="B11" s="22"/>
      <c r="C11" s="22" t="s">
        <v>64</v>
      </c>
      <c r="D11" s="16">
        <v>10923.333333333299</v>
      </c>
      <c r="E11" s="16">
        <v>11751.666666666701</v>
      </c>
      <c r="F11" s="16">
        <v>10291</v>
      </c>
    </row>
    <row r="12" spans="2:6" outlineLevel="1" x14ac:dyDescent="0.3">
      <c r="B12" s="22"/>
      <c r="C12" s="22" t="s">
        <v>65</v>
      </c>
      <c r="D12" s="16">
        <v>15863.333333333299</v>
      </c>
      <c r="E12" s="16">
        <v>16691.666666666701</v>
      </c>
      <c r="F12" s="16">
        <v>15231</v>
      </c>
    </row>
    <row r="13" spans="2:6" outlineLevel="1" x14ac:dyDescent="0.3">
      <c r="B13" s="22"/>
      <c r="C13" s="22" t="s">
        <v>66</v>
      </c>
      <c r="D13" s="16">
        <v>11540</v>
      </c>
      <c r="E13" s="16">
        <v>12368.333333333299</v>
      </c>
      <c r="F13" s="16">
        <v>10907.666666666701</v>
      </c>
    </row>
    <row r="14" spans="2:6" ht="17.25" outlineLevel="1" thickBot="1" x14ac:dyDescent="0.35">
      <c r="B14" s="25"/>
      <c r="C14" s="25" t="s">
        <v>67</v>
      </c>
      <c r="D14" s="17">
        <v>12623.333333333299</v>
      </c>
      <c r="E14" s="17">
        <v>13451.666666666701</v>
      </c>
      <c r="F14" s="17">
        <v>11991</v>
      </c>
    </row>
    <row r="15" spans="2:6" x14ac:dyDescent="0.3">
      <c r="B15" t="s">
        <v>72</v>
      </c>
    </row>
    <row r="16" spans="2:6" x14ac:dyDescent="0.3">
      <c r="B16" t="s">
        <v>73</v>
      </c>
    </row>
    <row r="17" spans="2:2" x14ac:dyDescent="0.3">
      <c r="B17" t="s">
        <v>74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H13" sqref="H13"/>
    </sheetView>
  </sheetViews>
  <sheetFormatPr defaultRowHeight="13.5" x14ac:dyDescent="0.3"/>
  <cols>
    <col min="1" max="1" width="18.625" style="1" customWidth="1"/>
    <col min="2" max="2" width="16.125" style="1" bestFit="1" customWidth="1"/>
    <col min="3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2" t="s">
        <v>5</v>
      </c>
      <c r="B2" s="2" t="s">
        <v>1</v>
      </c>
      <c r="C2" s="2" t="s">
        <v>33</v>
      </c>
      <c r="D2" s="2" t="s">
        <v>34</v>
      </c>
      <c r="E2" s="2" t="s">
        <v>6</v>
      </c>
      <c r="F2" s="2" t="s">
        <v>7</v>
      </c>
      <c r="G2" s="2" t="s">
        <v>2</v>
      </c>
    </row>
    <row r="3" spans="1:7" ht="13.5" customHeight="1" x14ac:dyDescent="0.3">
      <c r="A3" s="3" t="s">
        <v>35</v>
      </c>
      <c r="B3" s="3" t="s">
        <v>36</v>
      </c>
      <c r="C3" s="3" t="s">
        <v>37</v>
      </c>
      <c r="D3" s="6">
        <v>9910</v>
      </c>
      <c r="E3" s="6">
        <v>10950</v>
      </c>
      <c r="F3" s="6">
        <v>11910</v>
      </c>
      <c r="G3" s="6">
        <f t="shared" ref="G3:G12" si="0">AVERAGE(D3:F3)</f>
        <v>10923.333333333334</v>
      </c>
    </row>
    <row r="4" spans="1:7" ht="13.5" customHeight="1" x14ac:dyDescent="0.3">
      <c r="A4" s="3" t="s">
        <v>38</v>
      </c>
      <c r="B4" s="3" t="s">
        <v>39</v>
      </c>
      <c r="C4" s="3" t="s">
        <v>40</v>
      </c>
      <c r="D4" s="6">
        <v>12830</v>
      </c>
      <c r="E4" s="6">
        <v>12820</v>
      </c>
      <c r="F4" s="6">
        <v>13900</v>
      </c>
      <c r="G4" s="6">
        <f t="shared" si="0"/>
        <v>13183.333333333334</v>
      </c>
    </row>
    <row r="5" spans="1:7" ht="13.5" customHeight="1" x14ac:dyDescent="0.3">
      <c r="A5" s="3" t="s">
        <v>41</v>
      </c>
      <c r="B5" s="3" t="s">
        <v>42</v>
      </c>
      <c r="C5" s="3" t="s">
        <v>43</v>
      </c>
      <c r="D5" s="6">
        <v>15890</v>
      </c>
      <c r="E5" s="6">
        <v>14860</v>
      </c>
      <c r="F5" s="6">
        <v>15850</v>
      </c>
      <c r="G5" s="6">
        <f t="shared" si="0"/>
        <v>15533.333333333334</v>
      </c>
    </row>
    <row r="6" spans="1:7" ht="13.5" customHeight="1" x14ac:dyDescent="0.3">
      <c r="A6" s="3" t="s">
        <v>44</v>
      </c>
      <c r="B6" s="3" t="s">
        <v>42</v>
      </c>
      <c r="C6" s="3" t="s">
        <v>37</v>
      </c>
      <c r="D6" s="6">
        <v>13570</v>
      </c>
      <c r="E6" s="6">
        <v>12860</v>
      </c>
      <c r="F6" s="6">
        <v>13250</v>
      </c>
      <c r="G6" s="6">
        <f t="shared" si="0"/>
        <v>13226.666666666666</v>
      </c>
    </row>
    <row r="7" spans="1:7" ht="13.5" customHeight="1" x14ac:dyDescent="0.3">
      <c r="A7" s="3" t="s">
        <v>45</v>
      </c>
      <c r="B7" s="3" t="s">
        <v>36</v>
      </c>
      <c r="C7" s="3" t="s">
        <v>46</v>
      </c>
      <c r="D7" s="6">
        <v>16810</v>
      </c>
      <c r="E7" s="6">
        <v>15940</v>
      </c>
      <c r="F7" s="6">
        <v>14840</v>
      </c>
      <c r="G7" s="6">
        <f t="shared" si="0"/>
        <v>15863.333333333334</v>
      </c>
    </row>
    <row r="8" spans="1:7" ht="13.5" customHeight="1" x14ac:dyDescent="0.3">
      <c r="A8" s="3" t="s">
        <v>47</v>
      </c>
      <c r="B8" s="3" t="s">
        <v>39</v>
      </c>
      <c r="C8" s="3" t="s">
        <v>37</v>
      </c>
      <c r="D8" s="6">
        <v>15800</v>
      </c>
      <c r="E8" s="6">
        <v>15970</v>
      </c>
      <c r="F8" s="6">
        <v>14920</v>
      </c>
      <c r="G8" s="6">
        <f t="shared" si="0"/>
        <v>15563.333333333334</v>
      </c>
    </row>
    <row r="9" spans="1:7" ht="13.5" customHeight="1" x14ac:dyDescent="0.3">
      <c r="A9" s="3" t="s">
        <v>48</v>
      </c>
      <c r="B9" s="3" t="s">
        <v>42</v>
      </c>
      <c r="C9" s="3" t="s">
        <v>40</v>
      </c>
      <c r="D9" s="6">
        <v>15780</v>
      </c>
      <c r="E9" s="6">
        <v>16900</v>
      </c>
      <c r="F9" s="6">
        <v>15820</v>
      </c>
      <c r="G9" s="6">
        <f t="shared" si="0"/>
        <v>16166.666666666666</v>
      </c>
    </row>
    <row r="10" spans="1:7" ht="13.5" customHeight="1" x14ac:dyDescent="0.3">
      <c r="A10" s="3" t="s">
        <v>49</v>
      </c>
      <c r="B10" s="3" t="s">
        <v>36</v>
      </c>
      <c r="C10" s="3" t="s">
        <v>40</v>
      </c>
      <c r="D10" s="6">
        <v>9880</v>
      </c>
      <c r="E10" s="6">
        <v>11920</v>
      </c>
      <c r="F10" s="6">
        <v>12820</v>
      </c>
      <c r="G10" s="6">
        <f t="shared" si="0"/>
        <v>11540</v>
      </c>
    </row>
    <row r="11" spans="1:7" ht="13.5" customHeight="1" x14ac:dyDescent="0.3">
      <c r="A11" s="3" t="s">
        <v>50</v>
      </c>
      <c r="B11" s="3" t="s">
        <v>42</v>
      </c>
      <c r="C11" s="3" t="s">
        <v>46</v>
      </c>
      <c r="D11" s="6">
        <v>11800</v>
      </c>
      <c r="E11" s="6">
        <v>11750</v>
      </c>
      <c r="F11" s="6">
        <v>12740</v>
      </c>
      <c r="G11" s="6">
        <f t="shared" si="0"/>
        <v>12096.666666666666</v>
      </c>
    </row>
    <row r="12" spans="1:7" ht="13.5" customHeight="1" x14ac:dyDescent="0.3">
      <c r="A12" s="3" t="s">
        <v>51</v>
      </c>
      <c r="B12" s="3" t="s">
        <v>36</v>
      </c>
      <c r="C12" s="3" t="s">
        <v>43</v>
      </c>
      <c r="D12" s="6">
        <v>13850</v>
      </c>
      <c r="E12" s="6">
        <v>11970</v>
      </c>
      <c r="F12" s="6">
        <v>12050</v>
      </c>
      <c r="G12" s="6">
        <f t="shared" si="0"/>
        <v>12623.333333333334</v>
      </c>
    </row>
  </sheetData>
  <scenarios current="1" sqref="G3 G7 G10 G12">
    <scenario name="3분기 2485 증가" locked="1" count="4" user="2-20" comment="만든 사람 2-20 날짜 2017-09-16">
      <inputCells r="F3" val="14395" numFmtId="176"/>
      <inputCells r="F7" val="17325" numFmtId="176"/>
      <inputCells r="F10" val="15305" numFmtId="176"/>
      <inputCells r="F12" val="14535" numFmtId="176"/>
    </scenario>
    <scenario name="3분기 1897 감소" locked="1" count="4" user="2-20" comment="만든 사람 2-20 날짜 2017-09-16">
      <inputCells r="F3" val="10013" numFmtId="176"/>
      <inputCells r="F7" val="12943" numFmtId="176"/>
      <inputCells r="F10" val="10923" numFmtId="176"/>
      <inputCells r="F12" val="10153" numFmtId="176"/>
    </scenario>
  </scenario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G14" sqref="G14"/>
    </sheetView>
  </sheetViews>
  <sheetFormatPr defaultRowHeight="16.5" x14ac:dyDescent="0.3"/>
  <cols>
    <col min="1" max="1" width="17.125" customWidth="1"/>
    <col min="2" max="2" width="11.75" customWidth="1"/>
    <col min="3" max="6" width="12.375" customWidth="1"/>
    <col min="7" max="9" width="12.375" bestFit="1" customWidth="1"/>
    <col min="10" max="11" width="12.375" customWidth="1"/>
    <col min="12" max="13" width="12.375" bestFit="1" customWidth="1"/>
    <col min="14" max="16" width="17.125" bestFit="1" customWidth="1"/>
  </cols>
  <sheetData>
    <row r="3" spans="1:6" x14ac:dyDescent="0.3">
      <c r="A3" s="30"/>
      <c r="B3" s="30"/>
      <c r="C3" s="31" t="s">
        <v>33</v>
      </c>
      <c r="D3" s="30"/>
      <c r="E3" s="30"/>
      <c r="F3" s="30"/>
    </row>
    <row r="4" spans="1:6" x14ac:dyDescent="0.3">
      <c r="A4" s="31" t="s">
        <v>1</v>
      </c>
      <c r="B4" s="31" t="s">
        <v>82</v>
      </c>
      <c r="C4" s="32" t="s">
        <v>40</v>
      </c>
      <c r="D4" s="32" t="s">
        <v>46</v>
      </c>
      <c r="E4" s="32" t="s">
        <v>37</v>
      </c>
      <c r="F4" s="32" t="s">
        <v>43</v>
      </c>
    </row>
    <row r="5" spans="1:6" x14ac:dyDescent="0.3">
      <c r="A5" s="39" t="s">
        <v>39</v>
      </c>
      <c r="B5" s="32" t="s">
        <v>75</v>
      </c>
      <c r="C5" s="33">
        <v>12830</v>
      </c>
      <c r="D5" s="33" t="s">
        <v>81</v>
      </c>
      <c r="E5" s="33">
        <v>15800</v>
      </c>
      <c r="F5" s="33" t="s">
        <v>81</v>
      </c>
    </row>
    <row r="6" spans="1:6" x14ac:dyDescent="0.3">
      <c r="A6" s="40"/>
      <c r="B6" s="32" t="s">
        <v>77</v>
      </c>
      <c r="C6" s="33">
        <v>12820</v>
      </c>
      <c r="D6" s="33" t="s">
        <v>81</v>
      </c>
      <c r="E6" s="33">
        <v>15970</v>
      </c>
      <c r="F6" s="33" t="s">
        <v>81</v>
      </c>
    </row>
    <row r="7" spans="1:6" x14ac:dyDescent="0.3">
      <c r="A7" s="40"/>
      <c r="B7" s="32" t="s">
        <v>79</v>
      </c>
      <c r="C7" s="33">
        <v>13900</v>
      </c>
      <c r="D7" s="33" t="s">
        <v>81</v>
      </c>
      <c r="E7" s="33">
        <v>14920</v>
      </c>
      <c r="F7" s="33" t="s">
        <v>81</v>
      </c>
    </row>
    <row r="8" spans="1:6" x14ac:dyDescent="0.3">
      <c r="A8" s="39" t="s">
        <v>42</v>
      </c>
      <c r="B8" s="32" t="s">
        <v>75</v>
      </c>
      <c r="C8" s="33">
        <v>15780</v>
      </c>
      <c r="D8" s="33">
        <v>11800</v>
      </c>
      <c r="E8" s="33">
        <v>13570</v>
      </c>
      <c r="F8" s="33">
        <v>15890</v>
      </c>
    </row>
    <row r="9" spans="1:6" x14ac:dyDescent="0.3">
      <c r="A9" s="40"/>
      <c r="B9" s="32" t="s">
        <v>77</v>
      </c>
      <c r="C9" s="33">
        <v>16900</v>
      </c>
      <c r="D9" s="33">
        <v>11750</v>
      </c>
      <c r="E9" s="33">
        <v>12860</v>
      </c>
      <c r="F9" s="33">
        <v>14860</v>
      </c>
    </row>
    <row r="10" spans="1:6" x14ac:dyDescent="0.3">
      <c r="A10" s="40"/>
      <c r="B10" s="32" t="s">
        <v>79</v>
      </c>
      <c r="C10" s="33">
        <v>15820</v>
      </c>
      <c r="D10" s="33">
        <v>12740</v>
      </c>
      <c r="E10" s="33">
        <v>13250</v>
      </c>
      <c r="F10" s="33">
        <v>15850</v>
      </c>
    </row>
    <row r="11" spans="1:6" x14ac:dyDescent="0.3">
      <c r="A11" s="39" t="s">
        <v>76</v>
      </c>
      <c r="B11" s="40"/>
      <c r="C11" s="33">
        <v>14305</v>
      </c>
      <c r="D11" s="33">
        <v>11800</v>
      </c>
      <c r="E11" s="33">
        <v>14685</v>
      </c>
      <c r="F11" s="33">
        <v>15890</v>
      </c>
    </row>
    <row r="12" spans="1:6" x14ac:dyDescent="0.3">
      <c r="A12" s="39" t="s">
        <v>78</v>
      </c>
      <c r="B12" s="40"/>
      <c r="C12" s="33">
        <v>14860</v>
      </c>
      <c r="D12" s="33">
        <v>11750</v>
      </c>
      <c r="E12" s="33">
        <v>14415</v>
      </c>
      <c r="F12" s="33">
        <v>14860</v>
      </c>
    </row>
    <row r="13" spans="1:6" x14ac:dyDescent="0.3">
      <c r="A13" s="39" t="s">
        <v>80</v>
      </c>
      <c r="B13" s="40"/>
      <c r="C13" s="33">
        <v>14860</v>
      </c>
      <c r="D13" s="33">
        <v>12740</v>
      </c>
      <c r="E13" s="33">
        <v>14085</v>
      </c>
      <c r="F13" s="33">
        <v>15850</v>
      </c>
    </row>
  </sheetData>
  <mergeCells count="5">
    <mergeCell ref="A13:B13"/>
    <mergeCell ref="A5:A7"/>
    <mergeCell ref="A8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13" sqref="G13"/>
    </sheetView>
  </sheetViews>
  <sheetFormatPr defaultRowHeight="13.5" x14ac:dyDescent="0.3"/>
  <cols>
    <col min="1" max="1" width="18.625" style="1" customWidth="1"/>
    <col min="2" max="2" width="20.25" style="1" customWidth="1"/>
    <col min="3" max="6" width="12.625" style="1" customWidth="1"/>
    <col min="7" max="16384" width="9" style="1"/>
  </cols>
  <sheetData>
    <row r="1" spans="1:6" ht="13.5" customHeight="1" x14ac:dyDescent="0.3"/>
    <row r="2" spans="1:6" ht="13.5" customHeight="1" x14ac:dyDescent="0.3">
      <c r="A2" s="2" t="s">
        <v>5</v>
      </c>
      <c r="B2" s="2" t="s">
        <v>1</v>
      </c>
      <c r="C2" s="2" t="s">
        <v>33</v>
      </c>
      <c r="D2" s="2" t="s">
        <v>34</v>
      </c>
      <c r="E2" s="2" t="s">
        <v>6</v>
      </c>
      <c r="F2" s="2" t="s">
        <v>7</v>
      </c>
    </row>
    <row r="3" spans="1:6" ht="13.5" customHeight="1" x14ac:dyDescent="0.3">
      <c r="A3" s="3" t="s">
        <v>35</v>
      </c>
      <c r="B3" s="3" t="s">
        <v>36</v>
      </c>
      <c r="C3" s="3" t="s">
        <v>37</v>
      </c>
      <c r="D3" s="4">
        <v>9910</v>
      </c>
      <c r="E3" s="4">
        <v>10950</v>
      </c>
      <c r="F3" s="4">
        <v>11910</v>
      </c>
    </row>
    <row r="4" spans="1:6" ht="13.5" customHeight="1" x14ac:dyDescent="0.3">
      <c r="A4" s="3" t="s">
        <v>38</v>
      </c>
      <c r="B4" s="3" t="s">
        <v>39</v>
      </c>
      <c r="C4" s="3" t="s">
        <v>40</v>
      </c>
      <c r="D4" s="4">
        <v>12830</v>
      </c>
      <c r="E4" s="4">
        <v>12820</v>
      </c>
      <c r="F4" s="4">
        <v>13900</v>
      </c>
    </row>
    <row r="5" spans="1:6" ht="13.5" customHeight="1" x14ac:dyDescent="0.3">
      <c r="A5" s="3" t="s">
        <v>41</v>
      </c>
      <c r="B5" s="3" t="s">
        <v>42</v>
      </c>
      <c r="C5" s="3" t="s">
        <v>43</v>
      </c>
      <c r="D5" s="4">
        <v>15890</v>
      </c>
      <c r="E5" s="4">
        <v>14860</v>
      </c>
      <c r="F5" s="4">
        <v>15850</v>
      </c>
    </row>
    <row r="6" spans="1:6" ht="13.5" customHeight="1" x14ac:dyDescent="0.3">
      <c r="A6" s="3" t="s">
        <v>44</v>
      </c>
      <c r="B6" s="3" t="s">
        <v>42</v>
      </c>
      <c r="C6" s="3" t="s">
        <v>37</v>
      </c>
      <c r="D6" s="4">
        <v>13570</v>
      </c>
      <c r="E6" s="4">
        <v>12860</v>
      </c>
      <c r="F6" s="4">
        <v>13250</v>
      </c>
    </row>
    <row r="7" spans="1:6" ht="13.5" customHeight="1" x14ac:dyDescent="0.3">
      <c r="A7" s="3" t="s">
        <v>45</v>
      </c>
      <c r="B7" s="3" t="s">
        <v>36</v>
      </c>
      <c r="C7" s="3" t="s">
        <v>46</v>
      </c>
      <c r="D7" s="4">
        <v>16810</v>
      </c>
      <c r="E7" s="4">
        <v>15940</v>
      </c>
      <c r="F7" s="4">
        <v>14840</v>
      </c>
    </row>
    <row r="8" spans="1:6" ht="13.5" customHeight="1" x14ac:dyDescent="0.3">
      <c r="A8" s="3" t="s">
        <v>47</v>
      </c>
      <c r="B8" s="3" t="s">
        <v>39</v>
      </c>
      <c r="C8" s="3" t="s">
        <v>37</v>
      </c>
      <c r="D8" s="4">
        <v>15800</v>
      </c>
      <c r="E8" s="4">
        <v>15970</v>
      </c>
      <c r="F8" s="4">
        <v>14920</v>
      </c>
    </row>
    <row r="9" spans="1:6" ht="13.5" customHeight="1" x14ac:dyDescent="0.3">
      <c r="A9" s="3" t="s">
        <v>48</v>
      </c>
      <c r="B9" s="3" t="s">
        <v>42</v>
      </c>
      <c r="C9" s="3" t="s">
        <v>40</v>
      </c>
      <c r="D9" s="4">
        <v>15780</v>
      </c>
      <c r="E9" s="4">
        <v>16900</v>
      </c>
      <c r="F9" s="4">
        <v>15820</v>
      </c>
    </row>
    <row r="10" spans="1:6" ht="13.5" customHeight="1" x14ac:dyDescent="0.3">
      <c r="A10" s="3" t="s">
        <v>49</v>
      </c>
      <c r="B10" s="3" t="s">
        <v>36</v>
      </c>
      <c r="C10" s="3" t="s">
        <v>40</v>
      </c>
      <c r="D10" s="4">
        <v>9880</v>
      </c>
      <c r="E10" s="4">
        <v>11920</v>
      </c>
      <c r="F10" s="4">
        <v>12820</v>
      </c>
    </row>
    <row r="11" spans="1:6" ht="13.5" customHeight="1" x14ac:dyDescent="0.3">
      <c r="A11" s="3" t="s">
        <v>50</v>
      </c>
      <c r="B11" s="3" t="s">
        <v>42</v>
      </c>
      <c r="C11" s="3" t="s">
        <v>46</v>
      </c>
      <c r="D11" s="4">
        <v>11800</v>
      </c>
      <c r="E11" s="4">
        <v>11750</v>
      </c>
      <c r="F11" s="4">
        <v>12740</v>
      </c>
    </row>
    <row r="12" spans="1:6" ht="13.5" customHeight="1" x14ac:dyDescent="0.3">
      <c r="A12" s="3" t="s">
        <v>51</v>
      </c>
      <c r="B12" s="3" t="s">
        <v>36</v>
      </c>
      <c r="C12" s="3" t="s">
        <v>43</v>
      </c>
      <c r="D12" s="4">
        <v>13850</v>
      </c>
      <c r="E12" s="4">
        <v>11970</v>
      </c>
      <c r="F12" s="4">
        <v>12050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I30" sqref="I30"/>
    </sheetView>
  </sheetViews>
  <sheetFormatPr defaultRowHeight="13.5" x14ac:dyDescent="0.3"/>
  <cols>
    <col min="1" max="1" width="18.625" style="1" customWidth="1"/>
    <col min="2" max="4" width="11.125" style="1" customWidth="1"/>
    <col min="5" max="16384" width="9" style="1"/>
  </cols>
  <sheetData>
    <row r="1" spans="1:4" ht="13.5" customHeight="1" x14ac:dyDescent="0.3"/>
    <row r="2" spans="1:4" ht="13.5" customHeight="1" x14ac:dyDescent="0.3">
      <c r="A2" s="2" t="s">
        <v>5</v>
      </c>
      <c r="B2" s="2" t="s">
        <v>34</v>
      </c>
      <c r="C2" s="2" t="s">
        <v>6</v>
      </c>
      <c r="D2" s="2" t="s">
        <v>7</v>
      </c>
    </row>
    <row r="3" spans="1:4" ht="13.5" customHeight="1" x14ac:dyDescent="0.3">
      <c r="A3" s="3" t="s">
        <v>35</v>
      </c>
      <c r="B3" s="6">
        <v>9910</v>
      </c>
      <c r="C3" s="6">
        <v>10950</v>
      </c>
      <c r="D3" s="6">
        <v>11910</v>
      </c>
    </row>
    <row r="4" spans="1:4" ht="13.5" customHeight="1" x14ac:dyDescent="0.3">
      <c r="A4" s="3" t="s">
        <v>38</v>
      </c>
      <c r="B4" s="6">
        <v>12830</v>
      </c>
      <c r="C4" s="6">
        <v>12820</v>
      </c>
      <c r="D4" s="6">
        <v>13900</v>
      </c>
    </row>
    <row r="5" spans="1:4" ht="13.5" customHeight="1" x14ac:dyDescent="0.3">
      <c r="A5" s="3" t="s">
        <v>41</v>
      </c>
      <c r="B5" s="6">
        <v>15890</v>
      </c>
      <c r="C5" s="6">
        <v>14860</v>
      </c>
      <c r="D5" s="6">
        <v>15850</v>
      </c>
    </row>
    <row r="6" spans="1:4" ht="13.5" customHeight="1" x14ac:dyDescent="0.3">
      <c r="A6" s="3" t="s">
        <v>44</v>
      </c>
      <c r="B6" s="6">
        <v>13570</v>
      </c>
      <c r="C6" s="6">
        <v>12860</v>
      </c>
      <c r="D6" s="6">
        <v>13250</v>
      </c>
    </row>
    <row r="7" spans="1:4" ht="13.5" customHeight="1" x14ac:dyDescent="0.3">
      <c r="A7" s="3" t="s">
        <v>45</v>
      </c>
      <c r="B7" s="6">
        <v>16810</v>
      </c>
      <c r="C7" s="6">
        <v>15940</v>
      </c>
      <c r="D7" s="6">
        <v>14840</v>
      </c>
    </row>
    <row r="8" spans="1:4" x14ac:dyDescent="0.3">
      <c r="A8" s="3" t="s">
        <v>47</v>
      </c>
      <c r="B8" s="6">
        <v>15800</v>
      </c>
      <c r="C8" s="6">
        <v>15970</v>
      </c>
      <c r="D8" s="6">
        <v>14920</v>
      </c>
    </row>
    <row r="9" spans="1:4" x14ac:dyDescent="0.3">
      <c r="A9" s="3" t="s">
        <v>48</v>
      </c>
      <c r="B9" s="6">
        <v>15780</v>
      </c>
      <c r="C9" s="6">
        <v>16900</v>
      </c>
      <c r="D9" s="6">
        <v>15820</v>
      </c>
    </row>
    <row r="10" spans="1:4" x14ac:dyDescent="0.3">
      <c r="A10" s="3" t="s">
        <v>49</v>
      </c>
      <c r="B10" s="6">
        <v>9880</v>
      </c>
      <c r="C10" s="6">
        <v>11920</v>
      </c>
      <c r="D10" s="6">
        <v>12820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매출현황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2017-11-08T08:54:53Z</dcterms:modified>
</cp:coreProperties>
</file>