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" windowWidth="21720" windowHeight="12045" tabRatio="697"/>
  </bookViews>
  <sheets>
    <sheet name="매출현황" sheetId="20" r:id="rId1"/>
    <sheet name="부분합" sheetId="10" r:id="rId2"/>
    <sheet name="필터" sheetId="11" r:id="rId3"/>
    <sheet name="시나리오 요약" sheetId="25" r:id="rId4"/>
    <sheet name="시나리오" sheetId="12" r:id="rId5"/>
    <sheet name="피벗테이블 정답" sheetId="22" r:id="rId6"/>
    <sheet name="피벗테이블" sheetId="13" r:id="rId7"/>
    <sheet name="차트" sheetId="14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G12" i="12" l="1"/>
  <c r="G11" i="12"/>
  <c r="G10" i="12"/>
  <c r="G9" i="12"/>
  <c r="G8" i="12"/>
  <c r="G7" i="12"/>
  <c r="G6" i="12"/>
  <c r="G5" i="12"/>
  <c r="G4" i="12"/>
  <c r="G3" i="12"/>
  <c r="I3" i="20" l="1"/>
  <c r="A15" i="11" l="1"/>
  <c r="G19" i="10"/>
  <c r="G17" i="10"/>
  <c r="G11" i="10"/>
  <c r="G6" i="10"/>
  <c r="F20" i="10"/>
  <c r="E20" i="10"/>
  <c r="F18" i="10"/>
  <c r="E18" i="10"/>
  <c r="F12" i="10"/>
  <c r="E12" i="10"/>
  <c r="F7" i="10"/>
  <c r="E7" i="10"/>
  <c r="H4" i="20"/>
  <c r="I4" i="20"/>
  <c r="H5" i="20"/>
  <c r="I5" i="20"/>
  <c r="H6" i="20"/>
  <c r="I6" i="20"/>
  <c r="H7" i="20"/>
  <c r="I7" i="20"/>
  <c r="H8" i="20"/>
  <c r="I8" i="20"/>
  <c r="H9" i="20"/>
  <c r="I9" i="20"/>
  <c r="H10" i="20"/>
  <c r="I10" i="20"/>
  <c r="H11" i="20"/>
  <c r="I11" i="20"/>
  <c r="H12" i="20"/>
  <c r="I12" i="20"/>
  <c r="E15" i="20"/>
  <c r="E14" i="20"/>
  <c r="E13" i="20"/>
  <c r="H3" i="20"/>
</calcChain>
</file>

<file path=xl/sharedStrings.xml><?xml version="1.0" encoding="utf-8"?>
<sst xmlns="http://schemas.openxmlformats.org/spreadsheetml/2006/main" count="265" uniqueCount="61">
  <si>
    <t>조건</t>
    <phoneticPr fontId="1" type="noConversion"/>
  </si>
  <si>
    <t>순위</t>
  </si>
  <si>
    <t>비고</t>
  </si>
  <si>
    <t>모델명</t>
  </si>
  <si>
    <t>종류</t>
  </si>
  <si>
    <t>사용구분</t>
  </si>
  <si>
    <t>2015년</t>
  </si>
  <si>
    <t>2016년</t>
  </si>
  <si>
    <t>2017년</t>
  </si>
  <si>
    <t>평균</t>
  </si>
  <si>
    <t>TM-301</t>
  </si>
  <si>
    <t>상의</t>
  </si>
  <si>
    <t>남성용</t>
  </si>
  <si>
    <t>PW-200</t>
  </si>
  <si>
    <t>하의</t>
  </si>
  <si>
    <t>여성용</t>
  </si>
  <si>
    <t>GU-502</t>
  </si>
  <si>
    <t>자켓</t>
  </si>
  <si>
    <t>남여공용</t>
  </si>
  <si>
    <t>PM-100</t>
  </si>
  <si>
    <t>GW-305</t>
  </si>
  <si>
    <t>TW-350</t>
  </si>
  <si>
    <t>PU-200</t>
  </si>
  <si>
    <t>TM-500</t>
  </si>
  <si>
    <t>GU-405</t>
  </si>
  <si>
    <t>PM-400</t>
  </si>
  <si>
    <t>'2016년' 중 세 번째로 작은 값</t>
    <phoneticPr fontId="1" type="noConversion"/>
  </si>
  <si>
    <t>'종류'가 "상의"인 '2015년'의 평균</t>
    <phoneticPr fontId="1" type="noConversion"/>
  </si>
  <si>
    <t>상의 평균</t>
  </si>
  <si>
    <t>자켓 평균</t>
  </si>
  <si>
    <t>하의 평균</t>
  </si>
  <si>
    <t>전체 평균</t>
  </si>
  <si>
    <t>상의 최대값</t>
  </si>
  <si>
    <t>자켓 최대값</t>
  </si>
  <si>
    <t>하의 최대값</t>
  </si>
  <si>
    <t>전체 최대값</t>
  </si>
  <si>
    <t>$F$5</t>
  </si>
  <si>
    <t>$F$7</t>
  </si>
  <si>
    <t>$F$11</t>
  </si>
  <si>
    <t>$G$5</t>
  </si>
  <si>
    <t>$G$7</t>
  </si>
  <si>
    <t>$G$11</t>
  </si>
  <si>
    <t>2017년 780감소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</si>
  <si>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</si>
  <si>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</si>
  <si>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</si>
  <si>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</si>
  <si>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</si>
  <si>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</si>
  <si>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</si>
  <si>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2015년</t>
  </si>
  <si>
    <t>평균 : 2015년</t>
  </si>
  <si>
    <t>전체 평균 : 2016년</t>
  </si>
  <si>
    <t>평균 : 2016년</t>
  </si>
  <si>
    <t>전체 평균 : 2017년</t>
  </si>
  <si>
    <t>평균 : 2017년</t>
  </si>
  <si>
    <t>값</t>
  </si>
  <si>
    <t>***</t>
  </si>
  <si>
    <t>'2017년'의 최대값-최소값 차이</t>
    <phoneticPr fontId="1" type="noConversion"/>
  </si>
  <si>
    <t>2017년 895증가</t>
  </si>
  <si>
    <t>만든 사람 서희종 날짜 2017-08-09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</si>
</sst>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);[Red]\(#,##0\)"/>
    <numFmt numFmtId="178" formatCode="#,##0_ "/>
    <numFmt numFmtId="179" formatCode="#&quot;위&quot;"/>
    <numFmt numFmtId="180" formatCode="#,##0.0&quot;벌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178" fontId="0" fillId="5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right" vertical="center"/>
    </xf>
    <xf numFmtId="178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numFmt numFmtId="178" formatCode="#,##0_ "/>
    </dxf>
    <dxf>
      <alignment horizontal="right" readingOrder="0"/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600" b="0" i="1" u="none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600" b="0" i="1" u="none">
                <a:latin typeface="궁서체" panose="02030609000101010101" pitchFamily="17" charset="-127"/>
                <a:ea typeface="궁서체" panose="02030609000101010101" pitchFamily="17" charset="-127"/>
              </a:rPr>
              <a:t>자전거 의류 매출현황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2015년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TM-301</c:v>
                </c:pt>
                <c:pt idx="1">
                  <c:v>PW-200</c:v>
                </c:pt>
                <c:pt idx="2">
                  <c:v>GU-502</c:v>
                </c:pt>
                <c:pt idx="3">
                  <c:v>PM-100</c:v>
                </c:pt>
                <c:pt idx="4">
                  <c:v>GW-305</c:v>
                </c:pt>
                <c:pt idx="5">
                  <c:v>TW-350</c:v>
                </c:pt>
                <c:pt idx="6">
                  <c:v>PU-200</c:v>
                </c:pt>
                <c:pt idx="7">
                  <c:v>TM-500</c:v>
                </c:pt>
              </c:strCache>
            </c:strRef>
          </c:cat>
          <c:val>
            <c:numRef>
              <c:f>차트!$B$3:$B$10</c:f>
              <c:numCache>
                <c:formatCode>#,##0_);[Red]\(#,##0\)</c:formatCode>
                <c:ptCount val="8"/>
                <c:pt idx="0">
                  <c:v>2960</c:v>
                </c:pt>
                <c:pt idx="1">
                  <c:v>3032</c:v>
                </c:pt>
                <c:pt idx="2">
                  <c:v>5570</c:v>
                </c:pt>
                <c:pt idx="3">
                  <c:v>5360</c:v>
                </c:pt>
                <c:pt idx="4">
                  <c:v>5380</c:v>
                </c:pt>
                <c:pt idx="5">
                  <c:v>3650</c:v>
                </c:pt>
                <c:pt idx="6">
                  <c:v>3750</c:v>
                </c:pt>
                <c:pt idx="7">
                  <c:v>2630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2016년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TM-301</c:v>
                </c:pt>
                <c:pt idx="1">
                  <c:v>PW-200</c:v>
                </c:pt>
                <c:pt idx="2">
                  <c:v>GU-502</c:v>
                </c:pt>
                <c:pt idx="3">
                  <c:v>PM-100</c:v>
                </c:pt>
                <c:pt idx="4">
                  <c:v>GW-305</c:v>
                </c:pt>
                <c:pt idx="5">
                  <c:v>TW-350</c:v>
                </c:pt>
                <c:pt idx="6">
                  <c:v>PU-200</c:v>
                </c:pt>
                <c:pt idx="7">
                  <c:v>TM-500</c:v>
                </c:pt>
              </c:strCache>
            </c:strRef>
          </c:cat>
          <c:val>
            <c:numRef>
              <c:f>차트!$C$3:$C$10</c:f>
              <c:numCache>
                <c:formatCode>#,##0_);[Red]\(#,##0\)</c:formatCode>
                <c:ptCount val="8"/>
                <c:pt idx="0">
                  <c:v>3530</c:v>
                </c:pt>
                <c:pt idx="1">
                  <c:v>3190</c:v>
                </c:pt>
                <c:pt idx="2">
                  <c:v>5870</c:v>
                </c:pt>
                <c:pt idx="3">
                  <c:v>5030</c:v>
                </c:pt>
                <c:pt idx="4">
                  <c:v>4310</c:v>
                </c:pt>
                <c:pt idx="5">
                  <c:v>3850</c:v>
                </c:pt>
                <c:pt idx="6">
                  <c:v>4370</c:v>
                </c:pt>
                <c:pt idx="7">
                  <c:v>4150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2017년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차트!$A$3:$A$10</c:f>
              <c:strCache>
                <c:ptCount val="8"/>
                <c:pt idx="0">
                  <c:v>TM-301</c:v>
                </c:pt>
                <c:pt idx="1">
                  <c:v>PW-200</c:v>
                </c:pt>
                <c:pt idx="2">
                  <c:v>GU-502</c:v>
                </c:pt>
                <c:pt idx="3">
                  <c:v>PM-100</c:v>
                </c:pt>
                <c:pt idx="4">
                  <c:v>GW-305</c:v>
                </c:pt>
                <c:pt idx="5">
                  <c:v>TW-350</c:v>
                </c:pt>
                <c:pt idx="6">
                  <c:v>PU-200</c:v>
                </c:pt>
                <c:pt idx="7">
                  <c:v>TM-500</c:v>
                </c:pt>
              </c:strCache>
            </c:strRef>
          </c:cat>
          <c:val>
            <c:numRef>
              <c:f>차트!$D$3:$D$10</c:f>
              <c:numCache>
                <c:formatCode>#,##0_);[Red]\(#,##0\)</c:formatCode>
                <c:ptCount val="8"/>
                <c:pt idx="0">
                  <c:v>2980</c:v>
                </c:pt>
                <c:pt idx="1">
                  <c:v>2690</c:v>
                </c:pt>
                <c:pt idx="2">
                  <c:v>4960</c:v>
                </c:pt>
                <c:pt idx="3">
                  <c:v>4250</c:v>
                </c:pt>
                <c:pt idx="4">
                  <c:v>5930</c:v>
                </c:pt>
                <c:pt idx="5">
                  <c:v>4390</c:v>
                </c:pt>
                <c:pt idx="6">
                  <c:v>3690</c:v>
                </c:pt>
                <c:pt idx="7">
                  <c:v>3120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87136"/>
        <c:axId val="212796544"/>
      </c:barChart>
      <c:catAx>
        <c:axId val="22458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96544"/>
        <c:crosses val="autoZero"/>
        <c:auto val="1"/>
        <c:lblAlgn val="ctr"/>
        <c:lblOffset val="100"/>
        <c:noMultiLvlLbl val="0"/>
      </c:catAx>
      <c:valAx>
        <c:axId val="2127965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24587136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 cmpd="sng">
      <a:solidFill>
        <a:srgbClr val="7030A0"/>
      </a:solidFill>
      <a:prstDash val="sysDot"/>
    </a:ln>
  </c:spPr>
  <c:txPr>
    <a:bodyPr/>
    <a:lstStyle/>
    <a:p>
      <a:pPr>
        <a:defRPr sz="9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7</xdr:col>
      <xdr:colOff>609600</xdr:colOff>
      <xdr:row>0</xdr:row>
      <xdr:rowOff>838200</xdr:rowOff>
    </xdr:to>
    <xdr:sp macro="" textlink="">
      <xdr:nvSpPr>
        <xdr:cNvPr id="2" name="배지 1"/>
        <xdr:cNvSpPr/>
      </xdr:nvSpPr>
      <xdr:spPr>
        <a:xfrm>
          <a:off x="1638300" y="38100"/>
          <a:ext cx="6400800" cy="800100"/>
        </a:xfrm>
        <a:prstGeom prst="plaqu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2400" i="1">
              <a:solidFill>
                <a:schemeClr val="lt1"/>
              </a:solidFill>
              <a:effectLst/>
              <a:latin typeface="돋움체" panose="020B0609000101010101" pitchFamily="49" charset="-127"/>
              <a:ea typeface="돋움체" panose="020B0609000101010101" pitchFamily="49" charset="-127"/>
              <a:cs typeface="+mn-cs"/>
            </a:rPr>
            <a:t>자전거 의류 매출현황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12</xdr:row>
      <xdr:rowOff>42862</xdr:rowOff>
    </xdr:from>
    <xdr:to>
      <xdr:col>8</xdr:col>
      <xdr:colOff>657224</xdr:colOff>
      <xdr:row>29</xdr:row>
      <xdr:rowOff>133350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2-20" refreshedDate="42924.397085532408" createdVersion="4" refreshedVersion="4" minRefreshableVersion="3" recordCount="10">
  <cacheSource type="worksheet">
    <worksheetSource ref="A2:G12" sheet="피벗테이블"/>
  </cacheSource>
  <cacheFields count="7">
    <cacheField name="모델명" numFmtId="0">
      <sharedItems/>
    </cacheField>
    <cacheField name="종류" numFmtId="0">
      <sharedItems count="3">
        <s v="상의"/>
        <s v="하의"/>
        <s v="자켓"/>
      </sharedItems>
    </cacheField>
    <cacheField name="사용구분" numFmtId="0">
      <sharedItems count="3">
        <s v="남성용"/>
        <s v="여성용"/>
        <s v="남여공용"/>
      </sharedItems>
    </cacheField>
    <cacheField name="2015년" numFmtId="176">
      <sharedItems containsSemiMixedTypes="0" containsString="0" containsNumber="1" containsInteger="1" minValue="2630" maxValue="5570"/>
    </cacheField>
    <cacheField name="2016년" numFmtId="176">
      <sharedItems containsSemiMixedTypes="0" containsString="0" containsNumber="1" containsInteger="1" minValue="3190" maxValue="5870"/>
    </cacheField>
    <cacheField name="2017년" numFmtId="176">
      <sharedItems containsSemiMixedTypes="0" containsString="0" containsNumber="1" containsInteger="1" minValue="2690" maxValue="5960"/>
    </cacheField>
    <cacheField name="평균" numFmtId="176">
      <sharedItems containsSemiMixedTypes="0" containsString="0" containsNumber="1" minValue="2970.6666666666665" maxValue="5466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TM-301"/>
    <x v="0"/>
    <x v="0"/>
    <n v="2960"/>
    <n v="3530"/>
    <n v="2980"/>
    <n v="3156.6666666666665"/>
  </r>
  <r>
    <s v="PW-200"/>
    <x v="1"/>
    <x v="1"/>
    <n v="3032"/>
    <n v="3190"/>
    <n v="2690"/>
    <n v="2970.6666666666665"/>
  </r>
  <r>
    <s v="GU-502"/>
    <x v="2"/>
    <x v="2"/>
    <n v="5570"/>
    <n v="5870"/>
    <n v="4960"/>
    <n v="5466.666666666667"/>
  </r>
  <r>
    <s v="PM-100"/>
    <x v="1"/>
    <x v="0"/>
    <n v="5360"/>
    <n v="5030"/>
    <n v="4250"/>
    <n v="4880"/>
  </r>
  <r>
    <s v="GW-305"/>
    <x v="2"/>
    <x v="1"/>
    <n v="5380"/>
    <n v="4310"/>
    <n v="5930"/>
    <n v="5206.666666666667"/>
  </r>
  <r>
    <s v="TW-350"/>
    <x v="0"/>
    <x v="1"/>
    <n v="3650"/>
    <n v="3850"/>
    <n v="4390"/>
    <n v="3963.3333333333335"/>
  </r>
  <r>
    <s v="PU-200"/>
    <x v="1"/>
    <x v="2"/>
    <n v="3750"/>
    <n v="4370"/>
    <n v="3690"/>
    <n v="3936.6666666666665"/>
  </r>
  <r>
    <s v="TM-500"/>
    <x v="0"/>
    <x v="0"/>
    <n v="2630"/>
    <n v="4150"/>
    <n v="3120"/>
    <n v="3300"/>
  </r>
  <r>
    <s v="GU-405"/>
    <x v="2"/>
    <x v="2"/>
    <n v="5350"/>
    <n v="4910"/>
    <n v="3120"/>
    <n v="4460"/>
  </r>
  <r>
    <s v="PM-400"/>
    <x v="1"/>
    <x v="0"/>
    <n v="2630"/>
    <n v="3350"/>
    <n v="5960"/>
    <n v="39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D16" firstHeaderRow="1" firstDataRow="2" firstDataCol="2"/>
  <pivotFields count="7">
    <pivotField compact="0" outline="0" showAll="0"/>
    <pivotField axis="axisRow" compact="0" outline="0" showAll="0">
      <items count="4">
        <item x="0"/>
        <item x="2"/>
        <item x="1"/>
        <item t="default"/>
      </items>
    </pivotField>
    <pivotField axis="axisCol" compact="0" outline="0" showAll="0">
      <items count="4">
        <item x="0"/>
        <item x="2"/>
        <item h="1" x="1"/>
        <item t="default"/>
      </items>
    </pivotField>
    <pivotField dataField="1" compact="0" numFmtId="176" outline="0" showAll="0"/>
    <pivotField dataField="1" compact="0" numFmtId="176" outline="0" showAll="0"/>
    <pivotField dataField="1" compact="0" numFmtId="176" outline="0" showAll="0"/>
    <pivotField compact="0" numFmtId="176" outline="0" showAll="0"/>
  </pivotFields>
  <rowFields count="2">
    <field x="1"/>
    <field x="-2"/>
  </rowFields>
  <row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2">
    <i>
      <x/>
    </i>
    <i>
      <x v="1"/>
    </i>
  </colItems>
  <dataFields count="3">
    <dataField name="평균 : 2015년" fld="3" subtotal="average" baseField="1" baseItem="0"/>
    <dataField name="평균 : 2016년" fld="4" subtotal="average" baseField="1" baseItem="0"/>
    <dataField name="평균 : 2017년" fld="5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80" zoomScaleNormal="80" workbookViewId="0">
      <selection activeCell="J15" sqref="J15"/>
    </sheetView>
  </sheetViews>
  <sheetFormatPr defaultRowHeight="13.5" x14ac:dyDescent="0.3"/>
  <cols>
    <col min="1" max="1" width="20.875" style="1" customWidth="1"/>
    <col min="2" max="2" width="13.375" style="1" customWidth="1"/>
    <col min="3" max="3" width="12.75" style="1" customWidth="1"/>
    <col min="4" max="7" width="12.625" style="1" customWidth="1"/>
    <col min="8" max="8" width="8.625" style="1" customWidth="1"/>
    <col min="9" max="9" width="13.625" style="1" customWidth="1"/>
    <col min="10" max="16384" width="9" style="1"/>
  </cols>
  <sheetData>
    <row r="1" spans="1:9" ht="69.95" customHeight="1" x14ac:dyDescent="0.3"/>
    <row r="2" spans="1:9" ht="18" customHeigh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</v>
      </c>
      <c r="I2" s="2" t="s">
        <v>2</v>
      </c>
    </row>
    <row r="3" spans="1:9" ht="18" customHeight="1" x14ac:dyDescent="0.3">
      <c r="A3" s="3" t="s">
        <v>10</v>
      </c>
      <c r="B3" s="3" t="s">
        <v>11</v>
      </c>
      <c r="C3" s="3" t="s">
        <v>12</v>
      </c>
      <c r="D3" s="7">
        <v>2960</v>
      </c>
      <c r="E3" s="7">
        <v>3530</v>
      </c>
      <c r="F3" s="7">
        <v>2980</v>
      </c>
      <c r="G3" s="9">
        <v>3156.6666666666665</v>
      </c>
      <c r="H3" s="8">
        <f>RANK(G3,$G$3:$G$12)</f>
        <v>9</v>
      </c>
      <c r="I3" s="3" t="str">
        <f>IF(F3&gt;=4000,"매출우수","")</f>
        <v/>
      </c>
    </row>
    <row r="4" spans="1:9" ht="18" customHeight="1" x14ac:dyDescent="0.3">
      <c r="A4" s="3" t="s">
        <v>13</v>
      </c>
      <c r="B4" s="3" t="s">
        <v>14</v>
      </c>
      <c r="C4" s="3" t="s">
        <v>15</v>
      </c>
      <c r="D4" s="7">
        <v>3032</v>
      </c>
      <c r="E4" s="7">
        <v>3190</v>
      </c>
      <c r="F4" s="7">
        <v>2690</v>
      </c>
      <c r="G4" s="9">
        <v>2970.6666666666665</v>
      </c>
      <c r="H4" s="8">
        <f t="shared" ref="H4:H12" si="0">RANK(G4,$G$3:$G$12)</f>
        <v>10</v>
      </c>
      <c r="I4" s="3" t="str">
        <f t="shared" ref="I4:I12" si="1">IF(F4&gt;=4000,"매출우수","")</f>
        <v/>
      </c>
    </row>
    <row r="5" spans="1:9" ht="18" customHeight="1" x14ac:dyDescent="0.3">
      <c r="A5" s="3" t="s">
        <v>16</v>
      </c>
      <c r="B5" s="3" t="s">
        <v>17</v>
      </c>
      <c r="C5" s="3" t="s">
        <v>18</v>
      </c>
      <c r="D5" s="7">
        <v>5570</v>
      </c>
      <c r="E5" s="7">
        <v>5870</v>
      </c>
      <c r="F5" s="7">
        <v>4960</v>
      </c>
      <c r="G5" s="9">
        <v>5466.666666666667</v>
      </c>
      <c r="H5" s="8">
        <f t="shared" si="0"/>
        <v>1</v>
      </c>
      <c r="I5" s="3" t="str">
        <f t="shared" si="1"/>
        <v>매출우수</v>
      </c>
    </row>
    <row r="6" spans="1:9" ht="18" customHeight="1" x14ac:dyDescent="0.3">
      <c r="A6" s="3" t="s">
        <v>19</v>
      </c>
      <c r="B6" s="3" t="s">
        <v>14</v>
      </c>
      <c r="C6" s="3" t="s">
        <v>12</v>
      </c>
      <c r="D6" s="7">
        <v>5360</v>
      </c>
      <c r="E6" s="7">
        <v>5030</v>
      </c>
      <c r="F6" s="7">
        <v>4250</v>
      </c>
      <c r="G6" s="9">
        <v>4880</v>
      </c>
      <c r="H6" s="8">
        <f t="shared" si="0"/>
        <v>3</v>
      </c>
      <c r="I6" s="3" t="str">
        <f t="shared" si="1"/>
        <v>매출우수</v>
      </c>
    </row>
    <row r="7" spans="1:9" ht="18" customHeight="1" x14ac:dyDescent="0.3">
      <c r="A7" s="3" t="s">
        <v>20</v>
      </c>
      <c r="B7" s="3" t="s">
        <v>17</v>
      </c>
      <c r="C7" s="3" t="s">
        <v>15</v>
      </c>
      <c r="D7" s="7">
        <v>5380</v>
      </c>
      <c r="E7" s="7">
        <v>4310</v>
      </c>
      <c r="F7" s="7">
        <v>5930</v>
      </c>
      <c r="G7" s="9">
        <v>5206.666666666667</v>
      </c>
      <c r="H7" s="8">
        <f t="shared" si="0"/>
        <v>2</v>
      </c>
      <c r="I7" s="3" t="str">
        <f t="shared" si="1"/>
        <v>매출우수</v>
      </c>
    </row>
    <row r="8" spans="1:9" ht="18" customHeight="1" x14ac:dyDescent="0.3">
      <c r="A8" s="3" t="s">
        <v>21</v>
      </c>
      <c r="B8" s="3" t="s">
        <v>11</v>
      </c>
      <c r="C8" s="3" t="s">
        <v>15</v>
      </c>
      <c r="D8" s="7">
        <v>3650</v>
      </c>
      <c r="E8" s="7">
        <v>3850</v>
      </c>
      <c r="F8" s="7">
        <v>4390</v>
      </c>
      <c r="G8" s="9">
        <v>3963.3333333333335</v>
      </c>
      <c r="H8" s="8">
        <f t="shared" si="0"/>
        <v>6</v>
      </c>
      <c r="I8" s="3" t="str">
        <f t="shared" si="1"/>
        <v>매출우수</v>
      </c>
    </row>
    <row r="9" spans="1:9" ht="18" customHeight="1" x14ac:dyDescent="0.3">
      <c r="A9" s="3" t="s">
        <v>22</v>
      </c>
      <c r="B9" s="3" t="s">
        <v>14</v>
      </c>
      <c r="C9" s="3" t="s">
        <v>18</v>
      </c>
      <c r="D9" s="7">
        <v>3750</v>
      </c>
      <c r="E9" s="7">
        <v>4370</v>
      </c>
      <c r="F9" s="7">
        <v>3690</v>
      </c>
      <c r="G9" s="9">
        <v>3936.6666666666665</v>
      </c>
      <c r="H9" s="8">
        <f t="shared" si="0"/>
        <v>7</v>
      </c>
      <c r="I9" s="3" t="str">
        <f t="shared" si="1"/>
        <v/>
      </c>
    </row>
    <row r="10" spans="1:9" ht="18" customHeight="1" x14ac:dyDescent="0.3">
      <c r="A10" s="3" t="s">
        <v>23</v>
      </c>
      <c r="B10" s="3" t="s">
        <v>11</v>
      </c>
      <c r="C10" s="3" t="s">
        <v>12</v>
      </c>
      <c r="D10" s="7">
        <v>2630</v>
      </c>
      <c r="E10" s="7">
        <v>4150</v>
      </c>
      <c r="F10" s="7">
        <v>3120</v>
      </c>
      <c r="G10" s="9">
        <v>3300</v>
      </c>
      <c r="H10" s="8">
        <f t="shared" si="0"/>
        <v>8</v>
      </c>
      <c r="I10" s="3" t="str">
        <f t="shared" si="1"/>
        <v/>
      </c>
    </row>
    <row r="11" spans="1:9" ht="18" customHeight="1" x14ac:dyDescent="0.3">
      <c r="A11" s="3" t="s">
        <v>24</v>
      </c>
      <c r="B11" s="3" t="s">
        <v>17</v>
      </c>
      <c r="C11" s="3" t="s">
        <v>18</v>
      </c>
      <c r="D11" s="7">
        <v>5350</v>
      </c>
      <c r="E11" s="7">
        <v>4910</v>
      </c>
      <c r="F11" s="7">
        <v>3120</v>
      </c>
      <c r="G11" s="9">
        <v>4460</v>
      </c>
      <c r="H11" s="8">
        <f t="shared" si="0"/>
        <v>4</v>
      </c>
      <c r="I11" s="3" t="str">
        <f t="shared" si="1"/>
        <v/>
      </c>
    </row>
    <row r="12" spans="1:9" ht="18" customHeight="1" x14ac:dyDescent="0.3">
      <c r="A12" s="3" t="s">
        <v>25</v>
      </c>
      <c r="B12" s="3" t="s">
        <v>14</v>
      </c>
      <c r="C12" s="3" t="s">
        <v>12</v>
      </c>
      <c r="D12" s="7">
        <v>2630</v>
      </c>
      <c r="E12" s="7">
        <v>3350</v>
      </c>
      <c r="F12" s="7">
        <v>5960</v>
      </c>
      <c r="G12" s="9">
        <v>3980</v>
      </c>
      <c r="H12" s="8">
        <f t="shared" si="0"/>
        <v>5</v>
      </c>
      <c r="I12" s="3" t="str">
        <f t="shared" si="1"/>
        <v>매출우수</v>
      </c>
    </row>
    <row r="13" spans="1:9" ht="18" customHeight="1" x14ac:dyDescent="0.3">
      <c r="A13" s="38" t="s">
        <v>58</v>
      </c>
      <c r="B13" s="39"/>
      <c r="C13" s="39"/>
      <c r="D13" s="39"/>
      <c r="E13" s="36">
        <f>MAX(F3:F12)-MIN(F3:F12)</f>
        <v>3270</v>
      </c>
      <c r="F13" s="36"/>
      <c r="G13" s="36"/>
      <c r="H13" s="37"/>
      <c r="I13" s="37"/>
    </row>
    <row r="14" spans="1:9" ht="18" customHeight="1" x14ac:dyDescent="0.3">
      <c r="A14" s="38" t="s">
        <v>27</v>
      </c>
      <c r="B14" s="39"/>
      <c r="C14" s="39"/>
      <c r="D14" s="39"/>
      <c r="E14" s="36">
        <f>DAVERAGE(A2:I12,D2,B2:B3)</f>
        <v>3080</v>
      </c>
      <c r="F14" s="36"/>
      <c r="G14" s="36"/>
      <c r="H14" s="37"/>
      <c r="I14" s="37"/>
    </row>
    <row r="15" spans="1:9" ht="18" customHeight="1" x14ac:dyDescent="0.3">
      <c r="A15" s="38" t="s">
        <v>26</v>
      </c>
      <c r="B15" s="39"/>
      <c r="C15" s="39"/>
      <c r="D15" s="39"/>
      <c r="E15" s="36">
        <f>SMALL(E3:E12,3)</f>
        <v>3530</v>
      </c>
      <c r="F15" s="36"/>
      <c r="G15" s="36"/>
      <c r="H15" s="37"/>
      <c r="I15" s="37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$C3="여성용"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="80" zoomScaleNormal="80" workbookViewId="0">
      <selection activeCell="H16" sqref="H16"/>
    </sheetView>
  </sheetViews>
  <sheetFormatPr defaultRowHeight="13.5" outlineLevelRow="3" outlineLevelCol="1" x14ac:dyDescent="0.3"/>
  <cols>
    <col min="1" max="1" width="18.625" style="1" customWidth="1"/>
    <col min="2" max="2" width="19.5" style="1" customWidth="1"/>
    <col min="3" max="3" width="15.625" style="1" customWidth="1"/>
    <col min="4" max="7" width="12.625" style="1" customWidth="1" outlineLevel="1"/>
    <col min="8" max="16384" width="9" style="1"/>
  </cols>
  <sheetData>
    <row r="2" spans="1:7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7" outlineLevel="3" x14ac:dyDescent="0.3">
      <c r="A3" s="3" t="s">
        <v>10</v>
      </c>
      <c r="B3" s="3" t="s">
        <v>11</v>
      </c>
      <c r="C3" s="3" t="s">
        <v>12</v>
      </c>
      <c r="D3" s="5">
        <v>2960</v>
      </c>
      <c r="E3" s="5">
        <v>3530</v>
      </c>
      <c r="F3" s="5">
        <v>2980</v>
      </c>
      <c r="G3" s="5">
        <v>3156.6666666666665</v>
      </c>
    </row>
    <row r="4" spans="1:7" outlineLevel="3" x14ac:dyDescent="0.3">
      <c r="A4" s="3" t="s">
        <v>21</v>
      </c>
      <c r="B4" s="3" t="s">
        <v>11</v>
      </c>
      <c r="C4" s="3" t="s">
        <v>15</v>
      </c>
      <c r="D4" s="5">
        <v>3650</v>
      </c>
      <c r="E4" s="5">
        <v>3850</v>
      </c>
      <c r="F4" s="5">
        <v>4390</v>
      </c>
      <c r="G4" s="5">
        <v>3963.3333333333335</v>
      </c>
    </row>
    <row r="5" spans="1:7" outlineLevel="3" x14ac:dyDescent="0.3">
      <c r="A5" s="3" t="s">
        <v>23</v>
      </c>
      <c r="B5" s="3" t="s">
        <v>11</v>
      </c>
      <c r="C5" s="3" t="s">
        <v>12</v>
      </c>
      <c r="D5" s="5">
        <v>2630</v>
      </c>
      <c r="E5" s="5">
        <v>4150</v>
      </c>
      <c r="F5" s="5">
        <v>3120</v>
      </c>
      <c r="G5" s="5">
        <v>3300</v>
      </c>
    </row>
    <row r="6" spans="1:7" outlineLevel="2" x14ac:dyDescent="0.3">
      <c r="A6" s="3"/>
      <c r="B6" s="10" t="s">
        <v>32</v>
      </c>
      <c r="C6" s="3"/>
      <c r="D6" s="5"/>
      <c r="E6" s="5"/>
      <c r="F6" s="5"/>
      <c r="G6" s="5">
        <f>SUBTOTAL(4,G3:G5)</f>
        <v>3963.3333333333335</v>
      </c>
    </row>
    <row r="7" spans="1:7" outlineLevel="1" x14ac:dyDescent="0.3">
      <c r="A7" s="3"/>
      <c r="B7" s="10" t="s">
        <v>28</v>
      </c>
      <c r="C7" s="3"/>
      <c r="D7" s="5"/>
      <c r="E7" s="5">
        <f>SUBTOTAL(1,E3:E5)</f>
        <v>3843.3333333333335</v>
      </c>
      <c r="F7" s="5">
        <f>SUBTOTAL(1,F3:F5)</f>
        <v>3496.6666666666665</v>
      </c>
      <c r="G7" s="5"/>
    </row>
    <row r="8" spans="1:7" outlineLevel="3" x14ac:dyDescent="0.3">
      <c r="A8" s="3" t="s">
        <v>16</v>
      </c>
      <c r="B8" s="3" t="s">
        <v>17</v>
      </c>
      <c r="C8" s="3" t="s">
        <v>18</v>
      </c>
      <c r="D8" s="5">
        <v>5570</v>
      </c>
      <c r="E8" s="5">
        <v>5870</v>
      </c>
      <c r="F8" s="5">
        <v>4960</v>
      </c>
      <c r="G8" s="5">
        <v>5466.666666666667</v>
      </c>
    </row>
    <row r="9" spans="1:7" outlineLevel="3" x14ac:dyDescent="0.3">
      <c r="A9" s="3" t="s">
        <v>20</v>
      </c>
      <c r="B9" s="3" t="s">
        <v>17</v>
      </c>
      <c r="C9" s="3" t="s">
        <v>15</v>
      </c>
      <c r="D9" s="5">
        <v>5380</v>
      </c>
      <c r="E9" s="5">
        <v>4310</v>
      </c>
      <c r="F9" s="5">
        <v>5930</v>
      </c>
      <c r="G9" s="5">
        <v>5206.666666666667</v>
      </c>
    </row>
    <row r="10" spans="1:7" outlineLevel="3" x14ac:dyDescent="0.3">
      <c r="A10" s="3" t="s">
        <v>24</v>
      </c>
      <c r="B10" s="3" t="s">
        <v>17</v>
      </c>
      <c r="C10" s="3" t="s">
        <v>18</v>
      </c>
      <c r="D10" s="5">
        <v>5350</v>
      </c>
      <c r="E10" s="5">
        <v>4910</v>
      </c>
      <c r="F10" s="5">
        <v>3120</v>
      </c>
      <c r="G10" s="5">
        <v>4460</v>
      </c>
    </row>
    <row r="11" spans="1:7" outlineLevel="2" x14ac:dyDescent="0.3">
      <c r="A11" s="3"/>
      <c r="B11" s="11" t="s">
        <v>33</v>
      </c>
      <c r="C11" s="3"/>
      <c r="D11" s="5"/>
      <c r="E11" s="5"/>
      <c r="F11" s="5"/>
      <c r="G11" s="5">
        <f>SUBTOTAL(4,G8:G10)</f>
        <v>5466.666666666667</v>
      </c>
    </row>
    <row r="12" spans="1:7" outlineLevel="1" x14ac:dyDescent="0.3">
      <c r="A12" s="3"/>
      <c r="B12" s="11" t="s">
        <v>29</v>
      </c>
      <c r="C12" s="3"/>
      <c r="D12" s="5"/>
      <c r="E12" s="5">
        <f>SUBTOTAL(1,E8:E10)</f>
        <v>5030</v>
      </c>
      <c r="F12" s="5">
        <f>SUBTOTAL(1,F8:F10)</f>
        <v>4670</v>
      </c>
      <c r="G12" s="5"/>
    </row>
    <row r="13" spans="1:7" outlineLevel="3" x14ac:dyDescent="0.3">
      <c r="A13" s="3" t="s">
        <v>13</v>
      </c>
      <c r="B13" s="3" t="s">
        <v>14</v>
      </c>
      <c r="C13" s="3" t="s">
        <v>15</v>
      </c>
      <c r="D13" s="5">
        <v>3032</v>
      </c>
      <c r="E13" s="5">
        <v>3190</v>
      </c>
      <c r="F13" s="5">
        <v>2690</v>
      </c>
      <c r="G13" s="5">
        <v>2970.6666666666665</v>
      </c>
    </row>
    <row r="14" spans="1:7" outlineLevel="3" x14ac:dyDescent="0.3">
      <c r="A14" s="3" t="s">
        <v>19</v>
      </c>
      <c r="B14" s="3" t="s">
        <v>14</v>
      </c>
      <c r="C14" s="3" t="s">
        <v>12</v>
      </c>
      <c r="D14" s="5">
        <v>5360</v>
      </c>
      <c r="E14" s="5">
        <v>5030</v>
      </c>
      <c r="F14" s="5">
        <v>4250</v>
      </c>
      <c r="G14" s="5">
        <v>4880</v>
      </c>
    </row>
    <row r="15" spans="1:7" outlineLevel="3" x14ac:dyDescent="0.3">
      <c r="A15" s="3" t="s">
        <v>22</v>
      </c>
      <c r="B15" s="3" t="s">
        <v>14</v>
      </c>
      <c r="C15" s="3" t="s">
        <v>18</v>
      </c>
      <c r="D15" s="5">
        <v>3750</v>
      </c>
      <c r="E15" s="5">
        <v>4370</v>
      </c>
      <c r="F15" s="5">
        <v>3690</v>
      </c>
      <c r="G15" s="5">
        <v>3936.6666666666665</v>
      </c>
    </row>
    <row r="16" spans="1:7" outlineLevel="3" x14ac:dyDescent="0.3">
      <c r="A16" s="3" t="s">
        <v>25</v>
      </c>
      <c r="B16" s="3" t="s">
        <v>14</v>
      </c>
      <c r="C16" s="3" t="s">
        <v>12</v>
      </c>
      <c r="D16" s="5">
        <v>2630</v>
      </c>
      <c r="E16" s="5">
        <v>3350</v>
      </c>
      <c r="F16" s="5">
        <v>5960</v>
      </c>
      <c r="G16" s="5">
        <v>3980</v>
      </c>
    </row>
    <row r="17" spans="1:7" outlineLevel="2" x14ac:dyDescent="0.3">
      <c r="A17" s="12"/>
      <c r="B17" s="13" t="s">
        <v>34</v>
      </c>
      <c r="C17" s="12"/>
      <c r="D17" s="14"/>
      <c r="E17" s="14"/>
      <c r="F17" s="14"/>
      <c r="G17" s="14">
        <f>SUBTOTAL(4,G13:G16)</f>
        <v>4880</v>
      </c>
    </row>
    <row r="18" spans="1:7" outlineLevel="1" x14ac:dyDescent="0.3">
      <c r="A18" s="12"/>
      <c r="B18" s="13" t="s">
        <v>30</v>
      </c>
      <c r="C18" s="12"/>
      <c r="D18" s="14"/>
      <c r="E18" s="14">
        <f>SUBTOTAL(1,E13:E16)</f>
        <v>3985</v>
      </c>
      <c r="F18" s="14">
        <f>SUBTOTAL(1,F13:F16)</f>
        <v>4147.5</v>
      </c>
      <c r="G18" s="14"/>
    </row>
    <row r="19" spans="1:7" x14ac:dyDescent="0.3">
      <c r="A19" s="12"/>
      <c r="B19" s="13" t="s">
        <v>35</v>
      </c>
      <c r="C19" s="12"/>
      <c r="D19" s="14"/>
      <c r="E19" s="14"/>
      <c r="F19" s="14"/>
      <c r="G19" s="14">
        <f>SUBTOTAL(4,G3:G16)</f>
        <v>5466.666666666667</v>
      </c>
    </row>
    <row r="20" spans="1:7" x14ac:dyDescent="0.3">
      <c r="A20" s="12"/>
      <c r="B20" s="13" t="s">
        <v>31</v>
      </c>
      <c r="C20" s="12"/>
      <c r="D20" s="14"/>
      <c r="E20" s="14">
        <f>SUBTOTAL(1,E3:E16)</f>
        <v>4256</v>
      </c>
      <c r="F20" s="14">
        <f>SUBTOTAL(1,F3:F16)</f>
        <v>4109</v>
      </c>
      <c r="G20" s="14"/>
    </row>
  </sheetData>
  <sortState ref="A3:G12">
    <sortCondition ref="B3:B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1" sqref="F21"/>
    </sheetView>
  </sheetViews>
  <sheetFormatPr defaultRowHeight="13.5" x14ac:dyDescent="0.3"/>
  <cols>
    <col min="1" max="1" width="18.625" style="1" customWidth="1"/>
    <col min="2" max="2" width="16.125" style="1" customWidth="1"/>
    <col min="3" max="7" width="12.625" style="1" customWidth="1"/>
    <col min="8" max="16384" width="9" style="1"/>
  </cols>
  <sheetData>
    <row r="2" spans="1:7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7" x14ac:dyDescent="0.3">
      <c r="A3" s="3" t="s">
        <v>10</v>
      </c>
      <c r="B3" s="3" t="s">
        <v>11</v>
      </c>
      <c r="C3" s="3" t="s">
        <v>12</v>
      </c>
      <c r="D3" s="5">
        <v>2960</v>
      </c>
      <c r="E3" s="5">
        <v>3530</v>
      </c>
      <c r="F3" s="5">
        <v>2980</v>
      </c>
      <c r="G3" s="5">
        <v>3156.6666666666665</v>
      </c>
    </row>
    <row r="4" spans="1:7" x14ac:dyDescent="0.3">
      <c r="A4" s="3" t="s">
        <v>13</v>
      </c>
      <c r="B4" s="3" t="s">
        <v>14</v>
      </c>
      <c r="C4" s="3" t="s">
        <v>15</v>
      </c>
      <c r="D4" s="5">
        <v>3032</v>
      </c>
      <c r="E4" s="5">
        <v>3190</v>
      </c>
      <c r="F4" s="5">
        <v>2690</v>
      </c>
      <c r="G4" s="5">
        <v>2970.6666666666665</v>
      </c>
    </row>
    <row r="5" spans="1:7" x14ac:dyDescent="0.3">
      <c r="A5" s="3" t="s">
        <v>16</v>
      </c>
      <c r="B5" s="3" t="s">
        <v>17</v>
      </c>
      <c r="C5" s="3" t="s">
        <v>18</v>
      </c>
      <c r="D5" s="5">
        <v>5570</v>
      </c>
      <c r="E5" s="5">
        <v>5870</v>
      </c>
      <c r="F5" s="5">
        <v>4960</v>
      </c>
      <c r="G5" s="5">
        <v>5466.666666666667</v>
      </c>
    </row>
    <row r="6" spans="1:7" x14ac:dyDescent="0.3">
      <c r="A6" s="3" t="s">
        <v>19</v>
      </c>
      <c r="B6" s="3" t="s">
        <v>14</v>
      </c>
      <c r="C6" s="3" t="s">
        <v>12</v>
      </c>
      <c r="D6" s="5">
        <v>5360</v>
      </c>
      <c r="E6" s="5">
        <v>5030</v>
      </c>
      <c r="F6" s="5">
        <v>4250</v>
      </c>
      <c r="G6" s="5">
        <v>4880</v>
      </c>
    </row>
    <row r="7" spans="1:7" x14ac:dyDescent="0.3">
      <c r="A7" s="3" t="s">
        <v>20</v>
      </c>
      <c r="B7" s="3" t="s">
        <v>17</v>
      </c>
      <c r="C7" s="3" t="s">
        <v>15</v>
      </c>
      <c r="D7" s="5">
        <v>5380</v>
      </c>
      <c r="E7" s="5">
        <v>4310</v>
      </c>
      <c r="F7" s="5">
        <v>5930</v>
      </c>
      <c r="G7" s="5">
        <v>5206.666666666667</v>
      </c>
    </row>
    <row r="8" spans="1:7" x14ac:dyDescent="0.3">
      <c r="A8" s="3" t="s">
        <v>21</v>
      </c>
      <c r="B8" s="3" t="s">
        <v>11</v>
      </c>
      <c r="C8" s="3" t="s">
        <v>15</v>
      </c>
      <c r="D8" s="5">
        <v>3650</v>
      </c>
      <c r="E8" s="5">
        <v>3850</v>
      </c>
      <c r="F8" s="5">
        <v>4390</v>
      </c>
      <c r="G8" s="5">
        <v>3963.3333333333335</v>
      </c>
    </row>
    <row r="9" spans="1:7" x14ac:dyDescent="0.3">
      <c r="A9" s="3" t="s">
        <v>22</v>
      </c>
      <c r="B9" s="3" t="s">
        <v>14</v>
      </c>
      <c r="C9" s="3" t="s">
        <v>18</v>
      </c>
      <c r="D9" s="5">
        <v>3750</v>
      </c>
      <c r="E9" s="5">
        <v>4370</v>
      </c>
      <c r="F9" s="5">
        <v>3690</v>
      </c>
      <c r="G9" s="5">
        <v>3936.6666666666665</v>
      </c>
    </row>
    <row r="10" spans="1:7" x14ac:dyDescent="0.3">
      <c r="A10" s="3" t="s">
        <v>23</v>
      </c>
      <c r="B10" s="3" t="s">
        <v>11</v>
      </c>
      <c r="C10" s="3" t="s">
        <v>12</v>
      </c>
      <c r="D10" s="5">
        <v>2630</v>
      </c>
      <c r="E10" s="5">
        <v>4150</v>
      </c>
      <c r="F10" s="5">
        <v>3120</v>
      </c>
      <c r="G10" s="5">
        <v>3300</v>
      </c>
    </row>
    <row r="11" spans="1:7" x14ac:dyDescent="0.3">
      <c r="A11" s="3" t="s">
        <v>24</v>
      </c>
      <c r="B11" s="3" t="s">
        <v>17</v>
      </c>
      <c r="C11" s="3" t="s">
        <v>18</v>
      </c>
      <c r="D11" s="5">
        <v>5350</v>
      </c>
      <c r="E11" s="5">
        <v>4910</v>
      </c>
      <c r="F11" s="5">
        <v>3120</v>
      </c>
      <c r="G11" s="5">
        <v>4460</v>
      </c>
    </row>
    <row r="12" spans="1:7" x14ac:dyDescent="0.3">
      <c r="A12" s="3" t="s">
        <v>25</v>
      </c>
      <c r="B12" s="3" t="s">
        <v>14</v>
      </c>
      <c r="C12" s="3" t="s">
        <v>12</v>
      </c>
      <c r="D12" s="5">
        <v>2630</v>
      </c>
      <c r="E12" s="5">
        <v>3350</v>
      </c>
      <c r="F12" s="5">
        <v>5960</v>
      </c>
      <c r="G12" s="5">
        <v>3980</v>
      </c>
    </row>
    <row r="14" spans="1:7" x14ac:dyDescent="0.3">
      <c r="A14" s="2" t="s">
        <v>0</v>
      </c>
    </row>
    <row r="15" spans="1:7" x14ac:dyDescent="0.3">
      <c r="A15" s="6" t="b">
        <f>AND(C3="남성용",G3&gt;=3300)</f>
        <v>0</v>
      </c>
    </row>
    <row r="18" spans="1:5" x14ac:dyDescent="0.3">
      <c r="A18" s="2" t="s">
        <v>3</v>
      </c>
      <c r="B18" s="2" t="s">
        <v>4</v>
      </c>
      <c r="C18" s="2" t="s">
        <v>7</v>
      </c>
      <c r="D18" s="2" t="s">
        <v>8</v>
      </c>
      <c r="E18" s="2" t="s">
        <v>9</v>
      </c>
    </row>
    <row r="19" spans="1:5" x14ac:dyDescent="0.3">
      <c r="A19" s="3" t="s">
        <v>19</v>
      </c>
      <c r="B19" s="3" t="s">
        <v>14</v>
      </c>
      <c r="C19" s="5">
        <v>5030</v>
      </c>
      <c r="D19" s="5">
        <v>4250</v>
      </c>
      <c r="E19" s="5">
        <v>4880</v>
      </c>
    </row>
    <row r="20" spans="1:5" x14ac:dyDescent="0.3">
      <c r="A20" s="3" t="s">
        <v>23</v>
      </c>
      <c r="B20" s="3" t="s">
        <v>11</v>
      </c>
      <c r="C20" s="5">
        <v>4150</v>
      </c>
      <c r="D20" s="5">
        <v>3120</v>
      </c>
      <c r="E20" s="5">
        <v>3300</v>
      </c>
    </row>
    <row r="21" spans="1:5" x14ac:dyDescent="0.3">
      <c r="A21" s="3" t="s">
        <v>25</v>
      </c>
      <c r="B21" s="3" t="s">
        <v>14</v>
      </c>
      <c r="C21" s="5">
        <v>3350</v>
      </c>
      <c r="D21" s="5">
        <v>5960</v>
      </c>
      <c r="E21" s="5">
        <v>3980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5" sqref="G15"/>
    </sheetView>
  </sheetViews>
  <sheetFormatPr defaultRowHeight="16.5" outlineLevelRow="1" outlineLevelCol="1" x14ac:dyDescent="0.3"/>
  <cols>
    <col min="3" max="3" width="6.875" customWidth="1"/>
    <col min="4" max="6" width="15.25" bestFit="1" customWidth="1" outlineLevel="1"/>
  </cols>
  <sheetData>
    <row r="1" spans="2:6" ht="17.25" thickBot="1" x14ac:dyDescent="0.35"/>
    <row r="2" spans="2:6" x14ac:dyDescent="0.3">
      <c r="B2" s="19" t="s">
        <v>43</v>
      </c>
      <c r="C2" s="20"/>
      <c r="D2" s="26"/>
      <c r="E2" s="26"/>
      <c r="F2" s="26"/>
    </row>
    <row r="3" spans="2:6" collapsed="1" x14ac:dyDescent="0.3">
      <c r="B3" s="18"/>
      <c r="C3" s="18"/>
      <c r="D3" s="27" t="s">
        <v>45</v>
      </c>
      <c r="E3" s="27" t="s">
        <v>59</v>
      </c>
      <c r="F3" s="27" t="s">
        <v>42</v>
      </c>
    </row>
    <row r="4" spans="2:6" ht="27" hidden="1" outlineLevel="1" x14ac:dyDescent="0.3">
      <c r="B4" s="22"/>
      <c r="C4" s="22"/>
      <c r="D4" s="15"/>
      <c r="E4" s="29" t="s">
        <v>60</v>
      </c>
      <c r="F4" s="29" t="s">
        <v>60</v>
      </c>
    </row>
    <row r="5" spans="2:6" x14ac:dyDescent="0.3">
      <c r="B5" s="23" t="s">
        <v>44</v>
      </c>
      <c r="C5" s="24"/>
      <c r="D5" s="21"/>
      <c r="E5" s="21"/>
      <c r="F5" s="21"/>
    </row>
    <row r="6" spans="2:6" outlineLevel="1" x14ac:dyDescent="0.3">
      <c r="B6" s="22"/>
      <c r="C6" s="22" t="s">
        <v>36</v>
      </c>
      <c r="D6" s="16">
        <v>4960</v>
      </c>
      <c r="E6" s="28">
        <v>5855</v>
      </c>
      <c r="F6" s="28">
        <v>4180</v>
      </c>
    </row>
    <row r="7" spans="2:6" outlineLevel="1" x14ac:dyDescent="0.3">
      <c r="B7" s="22"/>
      <c r="C7" s="22" t="s">
        <v>37</v>
      </c>
      <c r="D7" s="16">
        <v>5930</v>
      </c>
      <c r="E7" s="28">
        <v>6825</v>
      </c>
      <c r="F7" s="28">
        <v>5150</v>
      </c>
    </row>
    <row r="8" spans="2:6" outlineLevel="1" x14ac:dyDescent="0.3">
      <c r="B8" s="22"/>
      <c r="C8" s="22" t="s">
        <v>38</v>
      </c>
      <c r="D8" s="16">
        <v>3120</v>
      </c>
      <c r="E8" s="28">
        <v>4015</v>
      </c>
      <c r="F8" s="28">
        <v>2340</v>
      </c>
    </row>
    <row r="9" spans="2:6" x14ac:dyDescent="0.3">
      <c r="B9" s="23" t="s">
        <v>46</v>
      </c>
      <c r="C9" s="24"/>
      <c r="D9" s="21"/>
      <c r="E9" s="21"/>
      <c r="F9" s="21"/>
    </row>
    <row r="10" spans="2:6" outlineLevel="1" x14ac:dyDescent="0.3">
      <c r="B10" s="22"/>
      <c r="C10" s="22" t="s">
        <v>39</v>
      </c>
      <c r="D10" s="16">
        <v>5466.6666666666697</v>
      </c>
      <c r="E10" s="16">
        <v>5765</v>
      </c>
      <c r="F10" s="16">
        <v>5206.6666666666697</v>
      </c>
    </row>
    <row r="11" spans="2:6" outlineLevel="1" x14ac:dyDescent="0.3">
      <c r="B11" s="22"/>
      <c r="C11" s="22" t="s">
        <v>40</v>
      </c>
      <c r="D11" s="16">
        <v>5206.6666666666697</v>
      </c>
      <c r="E11" s="16">
        <v>5505</v>
      </c>
      <c r="F11" s="16">
        <v>4946.6666666666697</v>
      </c>
    </row>
    <row r="12" spans="2:6" ht="17.25" outlineLevel="1" thickBot="1" x14ac:dyDescent="0.35">
      <c r="B12" s="25"/>
      <c r="C12" s="25" t="s">
        <v>41</v>
      </c>
      <c r="D12" s="17">
        <v>4460</v>
      </c>
      <c r="E12" s="17">
        <v>4758.3333333333303</v>
      </c>
      <c r="F12" s="17">
        <v>4200</v>
      </c>
    </row>
    <row r="13" spans="2:6" x14ac:dyDescent="0.3">
      <c r="B13" t="s">
        <v>47</v>
      </c>
    </row>
    <row r="14" spans="2:6" x14ac:dyDescent="0.3">
      <c r="B14" t="s">
        <v>48</v>
      </c>
    </row>
    <row r="15" spans="2:6" x14ac:dyDescent="0.3">
      <c r="B15" t="s">
        <v>49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3.5" x14ac:dyDescent="0.3"/>
  <cols>
    <col min="1" max="1" width="20.625" style="1" customWidth="1"/>
    <col min="2" max="2" width="15.625" style="1" customWidth="1"/>
    <col min="3" max="3" width="16.625" style="1" customWidth="1"/>
    <col min="4" max="7" width="13.625" style="1" customWidth="1"/>
    <col min="8" max="16384" width="9" style="1"/>
  </cols>
  <sheetData>
    <row r="2" spans="1:7" x14ac:dyDescent="0.3">
      <c r="A2" s="35" t="s">
        <v>3</v>
      </c>
      <c r="B2" s="35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</row>
    <row r="3" spans="1:7" x14ac:dyDescent="0.3">
      <c r="A3" s="3" t="s">
        <v>10</v>
      </c>
      <c r="B3" s="3" t="s">
        <v>11</v>
      </c>
      <c r="C3" s="3" t="s">
        <v>12</v>
      </c>
      <c r="D3" s="34">
        <v>2960</v>
      </c>
      <c r="E3" s="34">
        <v>3530</v>
      </c>
      <c r="F3" s="34">
        <v>2980</v>
      </c>
      <c r="G3" s="34">
        <f>AVERAGE(D3:F3)</f>
        <v>3156.6666666666665</v>
      </c>
    </row>
    <row r="4" spans="1:7" x14ac:dyDescent="0.3">
      <c r="A4" s="3" t="s">
        <v>13</v>
      </c>
      <c r="B4" s="3" t="s">
        <v>14</v>
      </c>
      <c r="C4" s="3" t="s">
        <v>15</v>
      </c>
      <c r="D4" s="34">
        <v>3032</v>
      </c>
      <c r="E4" s="34">
        <v>3190</v>
      </c>
      <c r="F4" s="34">
        <v>2690</v>
      </c>
      <c r="G4" s="34">
        <f t="shared" ref="G4:G12" si="0">AVERAGE(D4:F4)</f>
        <v>2970.6666666666665</v>
      </c>
    </row>
    <row r="5" spans="1:7" x14ac:dyDescent="0.3">
      <c r="A5" s="3" t="s">
        <v>16</v>
      </c>
      <c r="B5" s="3" t="s">
        <v>17</v>
      </c>
      <c r="C5" s="3" t="s">
        <v>18</v>
      </c>
      <c r="D5" s="34">
        <v>5570</v>
      </c>
      <c r="E5" s="34">
        <v>5870</v>
      </c>
      <c r="F5" s="34">
        <v>4960</v>
      </c>
      <c r="G5" s="34">
        <f t="shared" si="0"/>
        <v>5466.666666666667</v>
      </c>
    </row>
    <row r="6" spans="1:7" x14ac:dyDescent="0.3">
      <c r="A6" s="3" t="s">
        <v>19</v>
      </c>
      <c r="B6" s="3" t="s">
        <v>14</v>
      </c>
      <c r="C6" s="3" t="s">
        <v>12</v>
      </c>
      <c r="D6" s="34">
        <v>5360</v>
      </c>
      <c r="E6" s="34">
        <v>5030</v>
      </c>
      <c r="F6" s="34">
        <v>4250</v>
      </c>
      <c r="G6" s="34">
        <f t="shared" si="0"/>
        <v>4880</v>
      </c>
    </row>
    <row r="7" spans="1:7" x14ac:dyDescent="0.3">
      <c r="A7" s="3" t="s">
        <v>20</v>
      </c>
      <c r="B7" s="3" t="s">
        <v>17</v>
      </c>
      <c r="C7" s="3" t="s">
        <v>15</v>
      </c>
      <c r="D7" s="34">
        <v>5380</v>
      </c>
      <c r="E7" s="34">
        <v>4310</v>
      </c>
      <c r="F7" s="34">
        <v>5930</v>
      </c>
      <c r="G7" s="34">
        <f t="shared" si="0"/>
        <v>5206.666666666667</v>
      </c>
    </row>
    <row r="8" spans="1:7" x14ac:dyDescent="0.3">
      <c r="A8" s="3" t="s">
        <v>21</v>
      </c>
      <c r="B8" s="3" t="s">
        <v>11</v>
      </c>
      <c r="C8" s="3" t="s">
        <v>15</v>
      </c>
      <c r="D8" s="34">
        <v>3650</v>
      </c>
      <c r="E8" s="34">
        <v>3850</v>
      </c>
      <c r="F8" s="34">
        <v>4390</v>
      </c>
      <c r="G8" s="34">
        <f t="shared" si="0"/>
        <v>3963.3333333333335</v>
      </c>
    </row>
    <row r="9" spans="1:7" x14ac:dyDescent="0.3">
      <c r="A9" s="3" t="s">
        <v>22</v>
      </c>
      <c r="B9" s="3" t="s">
        <v>14</v>
      </c>
      <c r="C9" s="3" t="s">
        <v>18</v>
      </c>
      <c r="D9" s="34">
        <v>3750</v>
      </c>
      <c r="E9" s="34">
        <v>4370</v>
      </c>
      <c r="F9" s="34">
        <v>3690</v>
      </c>
      <c r="G9" s="34">
        <f t="shared" si="0"/>
        <v>3936.6666666666665</v>
      </c>
    </row>
    <row r="10" spans="1:7" x14ac:dyDescent="0.3">
      <c r="A10" s="3" t="s">
        <v>23</v>
      </c>
      <c r="B10" s="3" t="s">
        <v>11</v>
      </c>
      <c r="C10" s="3" t="s">
        <v>12</v>
      </c>
      <c r="D10" s="34">
        <v>2630</v>
      </c>
      <c r="E10" s="34">
        <v>4150</v>
      </c>
      <c r="F10" s="34">
        <v>3120</v>
      </c>
      <c r="G10" s="34">
        <f t="shared" si="0"/>
        <v>3300</v>
      </c>
    </row>
    <row r="11" spans="1:7" x14ac:dyDescent="0.3">
      <c r="A11" s="3" t="s">
        <v>24</v>
      </c>
      <c r="B11" s="3" t="s">
        <v>17</v>
      </c>
      <c r="C11" s="3" t="s">
        <v>18</v>
      </c>
      <c r="D11" s="34">
        <v>5350</v>
      </c>
      <c r="E11" s="34">
        <v>4910</v>
      </c>
      <c r="F11" s="34">
        <v>3120</v>
      </c>
      <c r="G11" s="34">
        <f t="shared" si="0"/>
        <v>4460</v>
      </c>
    </row>
    <row r="12" spans="1:7" x14ac:dyDescent="0.3">
      <c r="A12" s="3" t="s">
        <v>25</v>
      </c>
      <c r="B12" s="3" t="s">
        <v>14</v>
      </c>
      <c r="C12" s="3" t="s">
        <v>12</v>
      </c>
      <c r="D12" s="34">
        <v>2630</v>
      </c>
      <c r="E12" s="34">
        <v>3350</v>
      </c>
      <c r="F12" s="34">
        <v>5960</v>
      </c>
      <c r="G12" s="34">
        <f t="shared" si="0"/>
        <v>3980</v>
      </c>
    </row>
  </sheetData>
  <scenarios current="1" sqref="G5 G7 G11">
    <scenario name="2017년 895증가" locked="1" count="3" user="서희종" comment="만든 사람 서희종 날짜 2017-08-09">
      <inputCells r="F5" val="5855" numFmtId="178"/>
      <inputCells r="F7" val="6825" numFmtId="178"/>
      <inputCells r="F11" val="4015" numFmtId="178"/>
    </scenario>
    <scenario name="2017년 780감소" locked="1" count="3" user="서희종" comment="만든 사람 서희종 날짜 2017-08-09">
      <inputCells r="F5" val="4180" numFmtId="178"/>
      <inputCells r="F7" val="5150" numFmtId="178"/>
      <inputCells r="F11" val="2340" numFmtId="178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E16" sqref="E16"/>
    </sheetView>
  </sheetViews>
  <sheetFormatPr defaultRowHeight="16.5" x14ac:dyDescent="0.3"/>
  <cols>
    <col min="1" max="1" width="17.625" customWidth="1"/>
    <col min="2" max="2" width="20.625" customWidth="1"/>
    <col min="3" max="4" width="17.625" customWidth="1"/>
    <col min="5" max="5" width="14.5" customWidth="1"/>
    <col min="6" max="6" width="12.75" customWidth="1"/>
    <col min="7" max="7" width="14.5" bestFit="1" customWidth="1"/>
    <col min="8" max="9" width="14.5" customWidth="1"/>
    <col min="10" max="10" width="14.5" bestFit="1" customWidth="1"/>
    <col min="11" max="13" width="18.875" bestFit="1" customWidth="1"/>
  </cols>
  <sheetData>
    <row r="3" spans="1:4" x14ac:dyDescent="0.3">
      <c r="A3" s="30"/>
      <c r="B3" s="30"/>
      <c r="C3" s="31" t="s">
        <v>5</v>
      </c>
      <c r="D3" s="30"/>
    </row>
    <row r="4" spans="1:4" x14ac:dyDescent="0.3">
      <c r="A4" s="31" t="s">
        <v>4</v>
      </c>
      <c r="B4" s="31" t="s">
        <v>56</v>
      </c>
      <c r="C4" s="32" t="s">
        <v>12</v>
      </c>
      <c r="D4" s="32" t="s">
        <v>18</v>
      </c>
    </row>
    <row r="5" spans="1:4" x14ac:dyDescent="0.3">
      <c r="A5" s="40" t="s">
        <v>11</v>
      </c>
      <c r="B5" s="32" t="s">
        <v>51</v>
      </c>
      <c r="C5" s="33">
        <v>2795</v>
      </c>
      <c r="D5" s="33" t="s">
        <v>57</v>
      </c>
    </row>
    <row r="6" spans="1:4" x14ac:dyDescent="0.3">
      <c r="A6" s="41"/>
      <c r="B6" s="32" t="s">
        <v>53</v>
      </c>
      <c r="C6" s="33">
        <v>3840</v>
      </c>
      <c r="D6" s="33" t="s">
        <v>57</v>
      </c>
    </row>
    <row r="7" spans="1:4" x14ac:dyDescent="0.3">
      <c r="A7" s="41"/>
      <c r="B7" s="32" t="s">
        <v>55</v>
      </c>
      <c r="C7" s="33">
        <v>3050</v>
      </c>
      <c r="D7" s="33" t="s">
        <v>57</v>
      </c>
    </row>
    <row r="8" spans="1:4" x14ac:dyDescent="0.3">
      <c r="A8" s="40" t="s">
        <v>17</v>
      </c>
      <c r="B8" s="32" t="s">
        <v>51</v>
      </c>
      <c r="C8" s="33" t="s">
        <v>57</v>
      </c>
      <c r="D8" s="33">
        <v>5460</v>
      </c>
    </row>
    <row r="9" spans="1:4" x14ac:dyDescent="0.3">
      <c r="A9" s="41"/>
      <c r="B9" s="32" t="s">
        <v>53</v>
      </c>
      <c r="C9" s="33" t="s">
        <v>57</v>
      </c>
      <c r="D9" s="33">
        <v>5390</v>
      </c>
    </row>
    <row r="10" spans="1:4" x14ac:dyDescent="0.3">
      <c r="A10" s="41"/>
      <c r="B10" s="32" t="s">
        <v>55</v>
      </c>
      <c r="C10" s="33" t="s">
        <v>57</v>
      </c>
      <c r="D10" s="33">
        <v>4040</v>
      </c>
    </row>
    <row r="11" spans="1:4" x14ac:dyDescent="0.3">
      <c r="A11" s="40" t="s">
        <v>14</v>
      </c>
      <c r="B11" s="32" t="s">
        <v>51</v>
      </c>
      <c r="C11" s="33">
        <v>3995</v>
      </c>
      <c r="D11" s="33">
        <v>3750</v>
      </c>
    </row>
    <row r="12" spans="1:4" x14ac:dyDescent="0.3">
      <c r="A12" s="41"/>
      <c r="B12" s="32" t="s">
        <v>53</v>
      </c>
      <c r="C12" s="33">
        <v>4190</v>
      </c>
      <c r="D12" s="33">
        <v>4370</v>
      </c>
    </row>
    <row r="13" spans="1:4" x14ac:dyDescent="0.3">
      <c r="A13" s="41"/>
      <c r="B13" s="32" t="s">
        <v>55</v>
      </c>
      <c r="C13" s="33">
        <v>5105</v>
      </c>
      <c r="D13" s="33">
        <v>3690</v>
      </c>
    </row>
    <row r="14" spans="1:4" x14ac:dyDescent="0.3">
      <c r="A14" s="40" t="s">
        <v>50</v>
      </c>
      <c r="B14" s="41"/>
      <c r="C14" s="33">
        <v>3395</v>
      </c>
      <c r="D14" s="33">
        <v>4890</v>
      </c>
    </row>
    <row r="15" spans="1:4" x14ac:dyDescent="0.3">
      <c r="A15" s="40" t="s">
        <v>52</v>
      </c>
      <c r="B15" s="41"/>
      <c r="C15" s="33">
        <v>4015</v>
      </c>
      <c r="D15" s="33">
        <v>5050</v>
      </c>
    </row>
    <row r="16" spans="1:4" x14ac:dyDescent="0.3">
      <c r="A16" s="40" t="s">
        <v>54</v>
      </c>
      <c r="B16" s="41"/>
      <c r="C16" s="33">
        <v>4077.5</v>
      </c>
      <c r="D16" s="33">
        <v>3923.3333333333335</v>
      </c>
    </row>
  </sheetData>
  <mergeCells count="6">
    <mergeCell ref="A16:B16"/>
    <mergeCell ref="A5:A7"/>
    <mergeCell ref="A8:A10"/>
    <mergeCell ref="A11:A13"/>
    <mergeCell ref="A14:B14"/>
    <mergeCell ref="A15:B1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3.5" x14ac:dyDescent="0.3"/>
  <cols>
    <col min="1" max="1" width="18.625" style="1" customWidth="1"/>
    <col min="2" max="2" width="17.25" style="1" customWidth="1"/>
    <col min="3" max="3" width="12.625" style="1" customWidth="1"/>
    <col min="4" max="4" width="14.125" style="1" customWidth="1"/>
    <col min="5" max="7" width="12.625" style="1" customWidth="1"/>
    <col min="8" max="16384" width="9" style="1"/>
  </cols>
  <sheetData>
    <row r="2" spans="1:7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7" x14ac:dyDescent="0.3">
      <c r="A3" s="3" t="s">
        <v>10</v>
      </c>
      <c r="B3" s="3" t="s">
        <v>11</v>
      </c>
      <c r="C3" s="3" t="s">
        <v>12</v>
      </c>
      <c r="D3" s="4">
        <v>2960</v>
      </c>
      <c r="E3" s="4">
        <v>3530</v>
      </c>
      <c r="F3" s="4">
        <v>2980</v>
      </c>
      <c r="G3" s="4">
        <v>3156.6666666666665</v>
      </c>
    </row>
    <row r="4" spans="1:7" x14ac:dyDescent="0.3">
      <c r="A4" s="3" t="s">
        <v>13</v>
      </c>
      <c r="B4" s="3" t="s">
        <v>14</v>
      </c>
      <c r="C4" s="3" t="s">
        <v>15</v>
      </c>
      <c r="D4" s="4">
        <v>3032</v>
      </c>
      <c r="E4" s="4">
        <v>3190</v>
      </c>
      <c r="F4" s="4">
        <v>2690</v>
      </c>
      <c r="G4" s="4">
        <v>2970.6666666666665</v>
      </c>
    </row>
    <row r="5" spans="1:7" x14ac:dyDescent="0.3">
      <c r="A5" s="3" t="s">
        <v>16</v>
      </c>
      <c r="B5" s="3" t="s">
        <v>17</v>
      </c>
      <c r="C5" s="3" t="s">
        <v>18</v>
      </c>
      <c r="D5" s="4">
        <v>5570</v>
      </c>
      <c r="E5" s="4">
        <v>5870</v>
      </c>
      <c r="F5" s="4">
        <v>4960</v>
      </c>
      <c r="G5" s="4">
        <v>5466.666666666667</v>
      </c>
    </row>
    <row r="6" spans="1:7" x14ac:dyDescent="0.3">
      <c r="A6" s="3" t="s">
        <v>19</v>
      </c>
      <c r="B6" s="3" t="s">
        <v>14</v>
      </c>
      <c r="C6" s="3" t="s">
        <v>12</v>
      </c>
      <c r="D6" s="4">
        <v>5360</v>
      </c>
      <c r="E6" s="4">
        <v>5030</v>
      </c>
      <c r="F6" s="4">
        <v>4250</v>
      </c>
      <c r="G6" s="4">
        <v>4880</v>
      </c>
    </row>
    <row r="7" spans="1:7" x14ac:dyDescent="0.3">
      <c r="A7" s="3" t="s">
        <v>20</v>
      </c>
      <c r="B7" s="3" t="s">
        <v>17</v>
      </c>
      <c r="C7" s="3" t="s">
        <v>15</v>
      </c>
      <c r="D7" s="4">
        <v>5380</v>
      </c>
      <c r="E7" s="4">
        <v>4310</v>
      </c>
      <c r="F7" s="4">
        <v>5930</v>
      </c>
      <c r="G7" s="4">
        <v>5206.666666666667</v>
      </c>
    </row>
    <row r="8" spans="1:7" x14ac:dyDescent="0.3">
      <c r="A8" s="3" t="s">
        <v>21</v>
      </c>
      <c r="B8" s="3" t="s">
        <v>11</v>
      </c>
      <c r="C8" s="3" t="s">
        <v>15</v>
      </c>
      <c r="D8" s="4">
        <v>3650</v>
      </c>
      <c r="E8" s="4">
        <v>3850</v>
      </c>
      <c r="F8" s="4">
        <v>4390</v>
      </c>
      <c r="G8" s="4">
        <v>3963.3333333333335</v>
      </c>
    </row>
    <row r="9" spans="1:7" x14ac:dyDescent="0.3">
      <c r="A9" s="3" t="s">
        <v>22</v>
      </c>
      <c r="B9" s="3" t="s">
        <v>14</v>
      </c>
      <c r="C9" s="3" t="s">
        <v>18</v>
      </c>
      <c r="D9" s="4">
        <v>3750</v>
      </c>
      <c r="E9" s="4">
        <v>4370</v>
      </c>
      <c r="F9" s="4">
        <v>3690</v>
      </c>
      <c r="G9" s="4">
        <v>3936.6666666666665</v>
      </c>
    </row>
    <row r="10" spans="1:7" x14ac:dyDescent="0.3">
      <c r="A10" s="3" t="s">
        <v>23</v>
      </c>
      <c r="B10" s="3" t="s">
        <v>11</v>
      </c>
      <c r="C10" s="3" t="s">
        <v>12</v>
      </c>
      <c r="D10" s="4">
        <v>2630</v>
      </c>
      <c r="E10" s="4">
        <v>4150</v>
      </c>
      <c r="F10" s="4">
        <v>3120</v>
      </c>
      <c r="G10" s="4">
        <v>3300</v>
      </c>
    </row>
    <row r="11" spans="1:7" x14ac:dyDescent="0.3">
      <c r="A11" s="3" t="s">
        <v>24</v>
      </c>
      <c r="B11" s="3" t="s">
        <v>17</v>
      </c>
      <c r="C11" s="3" t="s">
        <v>18</v>
      </c>
      <c r="D11" s="4">
        <v>5350</v>
      </c>
      <c r="E11" s="4">
        <v>4910</v>
      </c>
      <c r="F11" s="4">
        <v>3120</v>
      </c>
      <c r="G11" s="4">
        <v>4460</v>
      </c>
    </row>
    <row r="12" spans="1:7" x14ac:dyDescent="0.3">
      <c r="A12" s="3" t="s">
        <v>25</v>
      </c>
      <c r="B12" s="3" t="s">
        <v>14</v>
      </c>
      <c r="C12" s="3" t="s">
        <v>12</v>
      </c>
      <c r="D12" s="4">
        <v>2630</v>
      </c>
      <c r="E12" s="4">
        <v>3350</v>
      </c>
      <c r="F12" s="4">
        <v>5960</v>
      </c>
      <c r="G12" s="4">
        <v>3980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J30" sqref="J30"/>
    </sheetView>
  </sheetViews>
  <sheetFormatPr defaultRowHeight="13.5" x14ac:dyDescent="0.3"/>
  <cols>
    <col min="1" max="1" width="18.625" style="1" customWidth="1"/>
    <col min="2" max="4" width="11.75" style="1" customWidth="1"/>
    <col min="5" max="16384" width="9" style="1"/>
  </cols>
  <sheetData>
    <row r="2" spans="1:4" x14ac:dyDescent="0.3">
      <c r="A2" s="2" t="s">
        <v>3</v>
      </c>
      <c r="B2" s="2" t="s">
        <v>6</v>
      </c>
      <c r="C2" s="2" t="s">
        <v>7</v>
      </c>
      <c r="D2" s="2" t="s">
        <v>8</v>
      </c>
    </row>
    <row r="3" spans="1:4" x14ac:dyDescent="0.3">
      <c r="A3" s="3" t="s">
        <v>10</v>
      </c>
      <c r="B3" s="5">
        <v>2960</v>
      </c>
      <c r="C3" s="5">
        <v>3530</v>
      </c>
      <c r="D3" s="5">
        <v>2980</v>
      </c>
    </row>
    <row r="4" spans="1:4" x14ac:dyDescent="0.3">
      <c r="A4" s="3" t="s">
        <v>13</v>
      </c>
      <c r="B4" s="5">
        <v>3032</v>
      </c>
      <c r="C4" s="5">
        <v>3190</v>
      </c>
      <c r="D4" s="5">
        <v>2690</v>
      </c>
    </row>
    <row r="5" spans="1:4" x14ac:dyDescent="0.3">
      <c r="A5" s="3" t="s">
        <v>16</v>
      </c>
      <c r="B5" s="5">
        <v>5570</v>
      </c>
      <c r="C5" s="5">
        <v>5870</v>
      </c>
      <c r="D5" s="5">
        <v>4960</v>
      </c>
    </row>
    <row r="6" spans="1:4" x14ac:dyDescent="0.3">
      <c r="A6" s="3" t="s">
        <v>19</v>
      </c>
      <c r="B6" s="5">
        <v>5360</v>
      </c>
      <c r="C6" s="5">
        <v>5030</v>
      </c>
      <c r="D6" s="5">
        <v>4250</v>
      </c>
    </row>
    <row r="7" spans="1:4" x14ac:dyDescent="0.3">
      <c r="A7" s="3" t="s">
        <v>20</v>
      </c>
      <c r="B7" s="5">
        <v>5380</v>
      </c>
      <c r="C7" s="5">
        <v>4310</v>
      </c>
      <c r="D7" s="5">
        <v>5930</v>
      </c>
    </row>
    <row r="8" spans="1:4" x14ac:dyDescent="0.3">
      <c r="A8" s="3" t="s">
        <v>21</v>
      </c>
      <c r="B8" s="5">
        <v>3650</v>
      </c>
      <c r="C8" s="5">
        <v>3850</v>
      </c>
      <c r="D8" s="5">
        <v>4390</v>
      </c>
    </row>
    <row r="9" spans="1:4" x14ac:dyDescent="0.3">
      <c r="A9" s="3" t="s">
        <v>22</v>
      </c>
      <c r="B9" s="5">
        <v>3750</v>
      </c>
      <c r="C9" s="5">
        <v>4370</v>
      </c>
      <c r="D9" s="5">
        <v>3690</v>
      </c>
    </row>
    <row r="10" spans="1:4" x14ac:dyDescent="0.3">
      <c r="A10" s="3" t="s">
        <v>23</v>
      </c>
      <c r="B10" s="5">
        <v>2630</v>
      </c>
      <c r="C10" s="5">
        <v>4150</v>
      </c>
      <c r="D10" s="5">
        <v>3120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매출현황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2017-08-14T06:52:34Z</dcterms:modified>
</cp:coreProperties>
</file>