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8315" windowHeight="8295" activeTab="7"/>
  </bookViews>
  <sheets>
    <sheet name="판매현황" sheetId="1" r:id="rId1"/>
    <sheet name="부분합" sheetId="12" r:id="rId2"/>
    <sheet name="필터" sheetId="14" r:id="rId3"/>
    <sheet name="시나리오 요약" sheetId="15" r:id="rId4"/>
    <sheet name="시나리오" sheetId="13" r:id="rId5"/>
    <sheet name="피벗테이블 정답" sheetId="16" r:id="rId6"/>
    <sheet name="피벗테이블" sheetId="10" r:id="rId7"/>
    <sheet name="차트" sheetId="11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필터!$A$18:$E$18</definedName>
  </definedNames>
  <calcPr calcId="145621"/>
  <pivotCaches>
    <pivotCache cacheId="3" r:id="rId9"/>
  </pivotCaches>
</workbook>
</file>

<file path=xl/calcChain.xml><?xml version="1.0" encoding="utf-8"?>
<calcChain xmlns="http://schemas.openxmlformats.org/spreadsheetml/2006/main">
  <c r="A15" i="14" l="1"/>
  <c r="C19" i="12"/>
  <c r="C17" i="12"/>
  <c r="C12" i="12"/>
  <c r="C7" i="12"/>
  <c r="F20" i="12"/>
  <c r="E20" i="12"/>
  <c r="F18" i="12"/>
  <c r="E18" i="12"/>
  <c r="F13" i="12"/>
  <c r="E13" i="12"/>
  <c r="F8" i="12"/>
  <c r="E8" i="12"/>
  <c r="E15" i="1"/>
  <c r="E14" i="1"/>
  <c r="E13" i="1"/>
  <c r="I4" i="1"/>
  <c r="I5" i="1"/>
  <c r="I6" i="1"/>
  <c r="I7" i="1"/>
  <c r="I8" i="1"/>
  <c r="I9" i="1"/>
  <c r="I10" i="1"/>
  <c r="I11" i="1"/>
  <c r="I12" i="1"/>
  <c r="I3" i="1"/>
  <c r="H4" i="1"/>
  <c r="H5" i="1"/>
  <c r="H6" i="1"/>
  <c r="H7" i="1"/>
  <c r="H8" i="1"/>
  <c r="H9" i="1"/>
  <c r="H10" i="1"/>
  <c r="H11" i="1"/>
  <c r="H12" i="1"/>
  <c r="H3" i="1"/>
  <c r="G12" i="13" l="1"/>
  <c r="G11" i="13"/>
  <c r="G10" i="13"/>
  <c r="G9" i="13"/>
  <c r="G8" i="13"/>
  <c r="G7" i="13"/>
  <c r="G6" i="13"/>
  <c r="G5" i="13"/>
  <c r="G4" i="13"/>
  <c r="G3" i="13"/>
</calcChain>
</file>

<file path=xl/sharedStrings.xml><?xml version="1.0" encoding="utf-8"?>
<sst xmlns="http://schemas.openxmlformats.org/spreadsheetml/2006/main" count="232" uniqueCount="85">
  <si>
    <t>조건</t>
    <phoneticPr fontId="2" type="noConversion"/>
  </si>
  <si>
    <t>비고</t>
    <phoneticPr fontId="3" type="noConversion"/>
  </si>
  <si>
    <t>모델명</t>
    <phoneticPr fontId="3" type="noConversion"/>
  </si>
  <si>
    <t>DC-001</t>
    <phoneticPr fontId="3" type="noConversion"/>
  </si>
  <si>
    <t>NC-004</t>
    <phoneticPr fontId="3" type="noConversion"/>
  </si>
  <si>
    <t>TC-002</t>
    <phoneticPr fontId="3" type="noConversion"/>
  </si>
  <si>
    <t>NC-003</t>
    <phoneticPr fontId="3" type="noConversion"/>
  </si>
  <si>
    <t>DC-002</t>
    <phoneticPr fontId="3" type="noConversion"/>
  </si>
  <si>
    <t>종류</t>
    <phoneticPr fontId="3" type="noConversion"/>
  </si>
  <si>
    <t>데스크탑</t>
    <phoneticPr fontId="3" type="noConversion"/>
  </si>
  <si>
    <t>노트북</t>
    <phoneticPr fontId="3" type="noConversion"/>
  </si>
  <si>
    <t>NC-001</t>
    <phoneticPr fontId="3" type="noConversion"/>
  </si>
  <si>
    <t>NC-002</t>
    <phoneticPr fontId="3" type="noConversion"/>
  </si>
  <si>
    <t>DC-003</t>
    <phoneticPr fontId="3" type="noConversion"/>
  </si>
  <si>
    <t>TC-001</t>
    <phoneticPr fontId="3" type="noConversion"/>
  </si>
  <si>
    <t>TC-003</t>
    <phoneticPr fontId="3" type="noConversion"/>
  </si>
  <si>
    <t>판매점 개수</t>
    <phoneticPr fontId="3" type="noConversion"/>
  </si>
  <si>
    <t>1분기</t>
    <phoneticPr fontId="3" type="noConversion"/>
  </si>
  <si>
    <t>2분기</t>
    <phoneticPr fontId="3" type="noConversion"/>
  </si>
  <si>
    <t>3분기</t>
    <phoneticPr fontId="3" type="noConversion"/>
  </si>
  <si>
    <t>평균</t>
    <phoneticPr fontId="3" type="noConversion"/>
  </si>
  <si>
    <t>판매순위</t>
    <phoneticPr fontId="3" type="noConversion"/>
  </si>
  <si>
    <t>모델명</t>
    <phoneticPr fontId="3" type="noConversion"/>
  </si>
  <si>
    <t>1분기</t>
    <phoneticPr fontId="3" type="noConversion"/>
  </si>
  <si>
    <t>2분기</t>
    <phoneticPr fontId="3" type="noConversion"/>
  </si>
  <si>
    <t>3분기</t>
    <phoneticPr fontId="3" type="noConversion"/>
  </si>
  <si>
    <t>평균</t>
    <phoneticPr fontId="3" type="noConversion"/>
  </si>
  <si>
    <t>NC-004</t>
    <phoneticPr fontId="3" type="noConversion"/>
  </si>
  <si>
    <t>NC-003</t>
    <phoneticPr fontId="3" type="noConversion"/>
  </si>
  <si>
    <t>NC-002</t>
    <phoneticPr fontId="3" type="noConversion"/>
  </si>
  <si>
    <t>NC-001</t>
    <phoneticPr fontId="3" type="noConversion"/>
  </si>
  <si>
    <t>종류</t>
    <phoneticPr fontId="3" type="noConversion"/>
  </si>
  <si>
    <t>판매점 개수</t>
    <phoneticPr fontId="3" type="noConversion"/>
  </si>
  <si>
    <t>DC-001</t>
    <phoneticPr fontId="3" type="noConversion"/>
  </si>
  <si>
    <t>데스크탑</t>
    <phoneticPr fontId="3" type="noConversion"/>
  </si>
  <si>
    <t>TC-003</t>
    <phoneticPr fontId="3" type="noConversion"/>
  </si>
  <si>
    <t>노트북</t>
    <phoneticPr fontId="3" type="noConversion"/>
  </si>
  <si>
    <t>DC-003</t>
    <phoneticPr fontId="3" type="noConversion"/>
  </si>
  <si>
    <t>TC-002</t>
    <phoneticPr fontId="3" type="noConversion"/>
  </si>
  <si>
    <t>TC-001</t>
    <phoneticPr fontId="3" type="noConversion"/>
  </si>
  <si>
    <t>DC-002</t>
    <phoneticPr fontId="3" type="noConversion"/>
  </si>
  <si>
    <t>'판매점 개수'의 최대값-최소값 차이</t>
    <phoneticPr fontId="3" type="noConversion"/>
  </si>
  <si>
    <t>'종류'가 "데스크탑"인 '3분기'의 평균</t>
    <phoneticPr fontId="3" type="noConversion"/>
  </si>
  <si>
    <t>'3분기' 중 두 번째로 큰 값</t>
    <phoneticPr fontId="3" type="noConversion"/>
  </si>
  <si>
    <t>노트북 요약</t>
  </si>
  <si>
    <t>데스크탑 요약</t>
  </si>
  <si>
    <t>총합계</t>
  </si>
  <si>
    <t>노트북 최대값</t>
  </si>
  <si>
    <t>데스크탑 최대값</t>
  </si>
  <si>
    <t>전체 최대값</t>
  </si>
  <si>
    <t>$F$3</t>
  </si>
  <si>
    <t>$F$6</t>
  </si>
  <si>
    <t>$F$11</t>
  </si>
  <si>
    <t>$G$3</t>
  </si>
  <si>
    <t>$G$6</t>
  </si>
  <si>
    <t>$G$11</t>
  </si>
  <si>
    <t>3분기 1500 증가</t>
  </si>
  <si>
    <t>만든 사람 HYUNWOO 날짜 2017-07-10</t>
  </si>
  <si>
    <t>3분기 1240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</si>
  <si>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</si>
  <si>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</si>
  <si>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</si>
  <si>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</si>
  <si>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</si>
  <si>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</si>
  <si>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</si>
  <si>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DC-001</t>
  </si>
  <si>
    <t>NC-001</t>
  </si>
  <si>
    <t>NC-002</t>
  </si>
  <si>
    <t>TC-003</t>
  </si>
  <si>
    <t>노트북</t>
  </si>
  <si>
    <t>데스크탑</t>
  </si>
  <si>
    <t>전체 평균 : 1분기</t>
  </si>
  <si>
    <t>평균 : 1분기</t>
  </si>
  <si>
    <t>전체 평균 : 2분기</t>
  </si>
  <si>
    <t>평균 : 2분기</t>
  </si>
  <si>
    <t>전체 평균 : 3분기</t>
  </si>
  <si>
    <t>평균 : 3분기</t>
  </si>
  <si>
    <t>**</t>
  </si>
  <si>
    <t>종류</t>
  </si>
  <si>
    <t>모델명</t>
  </si>
  <si>
    <t>값</t>
  </si>
  <si>
    <t>태블릿</t>
  </si>
  <si>
    <t>태블릿 최대값</t>
  </si>
  <si>
    <t>태블릿 요약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</si>
</sst>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_);[Red]\(#,##0\)"/>
    <numFmt numFmtId="178" formatCode="#,##0&quot;개&quot;"/>
    <numFmt numFmtId="179" formatCode="#&quot;위&quot;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quotePrefix="1" applyFont="1" applyFill="1" applyBorder="1" applyAlignment="1">
      <alignment horizontal="center" vertical="center"/>
    </xf>
    <xf numFmtId="0" fontId="6" fillId="3" borderId="4" xfId="0" quotePrefix="1" applyFont="1" applyFill="1" applyBorder="1" applyAlignment="1">
      <alignment horizontal="center" vertical="center"/>
    </xf>
    <xf numFmtId="0" fontId="6" fillId="3" borderId="5" xfId="0" quotePrefix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9" fillId="5" borderId="0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176" fontId="0" fillId="6" borderId="0" xfId="0" applyNumberFormat="1" applyFill="1" applyBorder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 vertical="center"/>
    </xf>
  </cellXfs>
  <cellStyles count="3">
    <cellStyle name="쉼표 [0]" xfId="2" builtinId="6"/>
    <cellStyle name="통화 [0]" xfId="1" builtinId="7"/>
    <cellStyle name="표준" xfId="0" builtinId="0"/>
  </cellStyles>
  <dxfs count="5">
    <dxf>
      <numFmt numFmtId="176" formatCode="#,##0_ "/>
    </dxf>
    <dxf>
      <alignment horizontal="right" readingOrder="0"/>
    </dxf>
    <dxf>
      <alignment horizontal="right" readingOrder="0"/>
    </dxf>
    <dxf>
      <numFmt numFmtId="176" formatCode="#,##0_ "/>
    </dxf>
    <dxf>
      <font>
        <b/>
        <i/>
        <color rgb="FF7030A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>
                <a:latin typeface="궁서체" panose="02030609000101010101" pitchFamily="17" charset="-127"/>
                <a:ea typeface="궁서체" panose="02030609000101010101" pitchFamily="17" charset="-127"/>
              </a:defRPr>
            </a:pPr>
            <a:r>
              <a:rPr lang="ko-KR">
                <a:latin typeface="궁서체" panose="02030609000101010101" pitchFamily="17" charset="-127"/>
                <a:ea typeface="궁서체" panose="02030609000101010101" pitchFamily="17" charset="-127"/>
              </a:rPr>
              <a:t>노트북 판매현황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차트!$B$2</c:f>
              <c:strCache>
                <c:ptCount val="1"/>
                <c:pt idx="0">
                  <c:v>1분기</c:v>
                </c:pt>
              </c:strCache>
            </c:strRef>
          </c:tx>
          <c:invertIfNegative val="0"/>
          <c:cat>
            <c:strRef>
              <c:f>차트!$A$3:$A$6</c:f>
              <c:strCache>
                <c:ptCount val="4"/>
                <c:pt idx="0">
                  <c:v>NC-004</c:v>
                </c:pt>
                <c:pt idx="1">
                  <c:v>NC-003</c:v>
                </c:pt>
                <c:pt idx="2">
                  <c:v>NC-002</c:v>
                </c:pt>
                <c:pt idx="3">
                  <c:v>NC-001</c:v>
                </c:pt>
              </c:strCache>
            </c:strRef>
          </c:cat>
          <c:val>
            <c:numRef>
              <c:f>차트!$B$3:$B$6</c:f>
              <c:numCache>
                <c:formatCode>#,##0_);[Red]\(#,##0\)</c:formatCode>
                <c:ptCount val="4"/>
                <c:pt idx="0">
                  <c:v>14200</c:v>
                </c:pt>
                <c:pt idx="1">
                  <c:v>15270</c:v>
                </c:pt>
                <c:pt idx="2">
                  <c:v>14320</c:v>
                </c:pt>
                <c:pt idx="3">
                  <c:v>14300</c:v>
                </c:pt>
              </c:numCache>
            </c:numRef>
          </c:val>
        </c:ser>
        <c:ser>
          <c:idx val="1"/>
          <c:order val="1"/>
          <c:tx>
            <c:strRef>
              <c:f>차트!$C$2</c:f>
              <c:strCache>
                <c:ptCount val="1"/>
                <c:pt idx="0">
                  <c:v>2분기</c:v>
                </c:pt>
              </c:strCache>
            </c:strRef>
          </c:tx>
          <c:invertIfNegative val="0"/>
          <c:cat>
            <c:strRef>
              <c:f>차트!$A$3:$A$6</c:f>
              <c:strCache>
                <c:ptCount val="4"/>
                <c:pt idx="0">
                  <c:v>NC-004</c:v>
                </c:pt>
                <c:pt idx="1">
                  <c:v>NC-003</c:v>
                </c:pt>
                <c:pt idx="2">
                  <c:v>NC-002</c:v>
                </c:pt>
                <c:pt idx="3">
                  <c:v>NC-001</c:v>
                </c:pt>
              </c:strCache>
            </c:strRef>
          </c:cat>
          <c:val>
            <c:numRef>
              <c:f>차트!$C$3:$C$6</c:f>
              <c:numCache>
                <c:formatCode>#,##0_);[Red]\(#,##0\)</c:formatCode>
                <c:ptCount val="4"/>
                <c:pt idx="0">
                  <c:v>13570</c:v>
                </c:pt>
                <c:pt idx="1">
                  <c:v>14250</c:v>
                </c:pt>
                <c:pt idx="2">
                  <c:v>13210</c:v>
                </c:pt>
                <c:pt idx="3">
                  <c:v>15200</c:v>
                </c:pt>
              </c:numCache>
            </c:numRef>
          </c:val>
        </c:ser>
        <c:ser>
          <c:idx val="2"/>
          <c:order val="2"/>
          <c:tx>
            <c:strRef>
              <c:f>차트!$D$2</c:f>
              <c:strCache>
                <c:ptCount val="1"/>
                <c:pt idx="0">
                  <c:v>3분기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차트!$A$3:$A$6</c:f>
              <c:strCache>
                <c:ptCount val="4"/>
                <c:pt idx="0">
                  <c:v>NC-004</c:v>
                </c:pt>
                <c:pt idx="1">
                  <c:v>NC-003</c:v>
                </c:pt>
                <c:pt idx="2">
                  <c:v>NC-002</c:v>
                </c:pt>
                <c:pt idx="3">
                  <c:v>NC-001</c:v>
                </c:pt>
              </c:strCache>
            </c:strRef>
          </c:cat>
          <c:val>
            <c:numRef>
              <c:f>차트!$D$3:$D$6</c:f>
              <c:numCache>
                <c:formatCode>#,##0_);[Red]\(#,##0\)</c:formatCode>
                <c:ptCount val="4"/>
                <c:pt idx="0">
                  <c:v>14250</c:v>
                </c:pt>
                <c:pt idx="1">
                  <c:v>15420</c:v>
                </c:pt>
                <c:pt idx="2">
                  <c:v>14300</c:v>
                </c:pt>
                <c:pt idx="3">
                  <c:v>15380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87968"/>
        <c:axId val="211214720"/>
      </c:barChart>
      <c:catAx>
        <c:axId val="21118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1214720"/>
        <c:crosses val="autoZero"/>
        <c:auto val="1"/>
        <c:lblAlgn val="ctr"/>
        <c:lblOffset val="100"/>
        <c:noMultiLvlLbl val="0"/>
      </c:catAx>
      <c:valAx>
        <c:axId val="21121472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11187968"/>
        <c:crosses val="autoZero"/>
        <c:crossBetween val="between"/>
      </c:valAx>
      <c:spPr>
        <a:gradFill flip="none"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  <a:tileRect/>
        </a:gradFill>
      </c:spPr>
    </c:plotArea>
    <c:legend>
      <c:legendPos val="b"/>
      <c:layout/>
      <c:overlay val="0"/>
    </c:legend>
    <c:plotVisOnly val="1"/>
    <c:dispBlanksAs val="gap"/>
    <c:showDLblsOverMax val="0"/>
  </c:chart>
  <c:spPr>
    <a:ln w="34925">
      <a:solidFill>
        <a:srgbClr val="7030A0"/>
      </a:solidFill>
      <a:prstDash val="sysDot"/>
    </a:ln>
  </c:spPr>
  <c:txPr>
    <a:bodyPr/>
    <a:lstStyle/>
    <a:p>
      <a:pPr>
        <a:defRPr>
          <a:latin typeface="돋움체" panose="020B0609000101010101" pitchFamily="49" charset="-127"/>
          <a:ea typeface="돋움체" panose="020B0609000101010101" pitchFamily="49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47625</xdr:rowOff>
    </xdr:from>
    <xdr:to>
      <xdr:col>7</xdr:col>
      <xdr:colOff>828675</xdr:colOff>
      <xdr:row>0</xdr:row>
      <xdr:rowOff>847725</xdr:rowOff>
    </xdr:to>
    <xdr:sp macro="" textlink="">
      <xdr:nvSpPr>
        <xdr:cNvPr id="2" name="배지 1"/>
        <xdr:cNvSpPr/>
      </xdr:nvSpPr>
      <xdr:spPr>
        <a:xfrm>
          <a:off x="942975" y="47625"/>
          <a:ext cx="6010275" cy="800100"/>
        </a:xfrm>
        <a:prstGeom prst="plaqu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400" i="1">
              <a:latin typeface="굴림체" panose="020B0609000101010101" pitchFamily="49" charset="-127"/>
              <a:ea typeface="굴림체" panose="020B0609000101010101" pitchFamily="49" charset="-127"/>
            </a:rPr>
            <a:t>컴퓨터별 판매현황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19050</xdr:rowOff>
    </xdr:from>
    <xdr:to>
      <xdr:col>6</xdr:col>
      <xdr:colOff>647700</xdr:colOff>
      <xdr:row>23</xdr:row>
      <xdr:rowOff>190500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YUNWOO" refreshedDate="42926.752614467594" createdVersion="4" refreshedVersion="4" minRefreshableVersion="3" recordCount="10">
  <cacheSource type="worksheet">
    <worksheetSource ref="A2:G12" sheet="피벗테이블"/>
  </cacheSource>
  <cacheFields count="7">
    <cacheField name="모델명" numFmtId="0">
      <sharedItems count="10">
        <s v="DC-001"/>
        <s v="TC-003"/>
        <s v="NC-004"/>
        <s v="DC-003"/>
        <s v="TC-002"/>
        <s v="TC-001"/>
        <s v="NC-003"/>
        <s v="NC-002"/>
        <s v="DC-002"/>
        <s v="NC-001"/>
      </sharedItems>
    </cacheField>
    <cacheField name="종류" numFmtId="14">
      <sharedItems count="3">
        <s v="데스크탑"/>
        <s v="테블릿"/>
        <s v="노트북"/>
      </sharedItems>
    </cacheField>
    <cacheField name="판매점 개수" numFmtId="0">
      <sharedItems containsSemiMixedTypes="0" containsString="0" containsNumber="1" containsInteger="1" minValue="1540" maxValue="1950"/>
    </cacheField>
    <cacheField name="1분기" numFmtId="0">
      <sharedItems containsSemiMixedTypes="0" containsString="0" containsNumber="1" containsInteger="1" minValue="10100" maxValue="16200"/>
    </cacheField>
    <cacheField name="2분기" numFmtId="0">
      <sharedItems containsSemiMixedTypes="0" containsString="0" containsNumber="1" containsInteger="1" minValue="10240" maxValue="15200"/>
    </cacheField>
    <cacheField name="3분기" numFmtId="0">
      <sharedItems containsSemiMixedTypes="0" containsString="0" containsNumber="1" containsInteger="1" minValue="10250" maxValue="15420"/>
    </cacheField>
    <cacheField name="평균" numFmtId="0">
      <sharedItems containsSemiMixedTypes="0" containsString="0" containsNumber="1" containsInteger="1" minValue="10557" maxValue="149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  <n v="1890"/>
    <n v="12380"/>
    <n v="12540"/>
    <n v="13200"/>
    <n v="12707"/>
  </r>
  <r>
    <x v="1"/>
    <x v="1"/>
    <n v="1540"/>
    <n v="12600"/>
    <n v="11520"/>
    <n v="12200"/>
    <n v="12107"/>
  </r>
  <r>
    <x v="2"/>
    <x v="2"/>
    <n v="1840"/>
    <n v="14200"/>
    <n v="13570"/>
    <n v="14250"/>
    <n v="14007"/>
  </r>
  <r>
    <x v="3"/>
    <x v="0"/>
    <n v="1920"/>
    <n v="13250"/>
    <n v="14200"/>
    <n v="13800"/>
    <n v="13750"/>
  </r>
  <r>
    <x v="4"/>
    <x v="1"/>
    <n v="1640"/>
    <n v="10100"/>
    <n v="11320"/>
    <n v="10250"/>
    <n v="10557"/>
  </r>
  <r>
    <x v="5"/>
    <x v="1"/>
    <n v="1950"/>
    <n v="11500"/>
    <n v="10240"/>
    <n v="11050"/>
    <n v="10930"/>
  </r>
  <r>
    <x v="6"/>
    <x v="2"/>
    <n v="1740"/>
    <n v="15270"/>
    <n v="14250"/>
    <n v="15420"/>
    <n v="14980"/>
  </r>
  <r>
    <x v="7"/>
    <x v="2"/>
    <n v="1650"/>
    <n v="14320"/>
    <n v="13210"/>
    <n v="14300"/>
    <n v="13943"/>
  </r>
  <r>
    <x v="8"/>
    <x v="0"/>
    <n v="1750"/>
    <n v="16200"/>
    <n v="13200"/>
    <n v="15240"/>
    <n v="14880"/>
  </r>
  <r>
    <x v="9"/>
    <x v="2"/>
    <n v="1880"/>
    <n v="14300"/>
    <n v="15200"/>
    <n v="15380"/>
    <n v="149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3" dataOnRows="1" applyNumberFormats="0" applyBorderFormats="0" applyFontFormats="0" applyPatternFormats="0" applyAlignmentFormats="0" applyWidthHeightFormats="1" dataCaption="값" missingCaption="**" updatedVersion="4" minRefreshableVersion="3" useAutoFormatting="1" colGrandTotals="0" itemPrintTitles="1" mergeItem="1" createdVersion="4" indent="0" compact="0" compactData="0" multipleFieldFilters="0">
  <location ref="A3:E19" firstHeaderRow="1" firstDataRow="2" firstDataCol="2"/>
  <pivotFields count="7">
    <pivotField axis="axisRow" compact="0" outline="0" showAll="0">
      <items count="11">
        <item x="0"/>
        <item h="1" x="8"/>
        <item h="1" x="3"/>
        <item x="9"/>
        <item x="7"/>
        <item h="1" x="6"/>
        <item h="1" x="2"/>
        <item h="1" x="5"/>
        <item h="1" x="4"/>
        <item x="1"/>
        <item t="default"/>
      </items>
    </pivotField>
    <pivotField axis="axisCol" compact="0" outline="0" showAll="0">
      <items count="4">
        <item x="2"/>
        <item x="0"/>
        <item n="태블릿" x="1"/>
        <item t="default"/>
      </items>
    </pivotField>
    <pivotField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</pivotFields>
  <rowFields count="2">
    <field x="0"/>
    <field x="-2"/>
  </rowFields>
  <rowItems count="15">
    <i>
      <x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>
      <x v="9"/>
      <x/>
    </i>
    <i r="1" i="1">
      <x v="1"/>
    </i>
    <i r="1" i="2">
      <x v="2"/>
    </i>
    <i t="grand">
      <x/>
    </i>
    <i t="grand" i="1">
      <x/>
    </i>
    <i t="grand" i="2">
      <x/>
    </i>
  </rowItems>
  <colFields count="1">
    <field x="1"/>
  </colFields>
  <colItems count="3">
    <i>
      <x/>
    </i>
    <i>
      <x v="1"/>
    </i>
    <i>
      <x v="2"/>
    </i>
  </colItems>
  <dataFields count="3">
    <dataField name="평균 : 1분기" fld="3" subtotal="average" baseField="0" baseItem="0"/>
    <dataField name="평균 : 2분기" fld="4" subtotal="average" baseField="0" baseItem="0"/>
    <dataField name="평균 : 3분기" fld="5" subtotal="average" baseField="0" baseItem="0"/>
  </dataFields>
  <formats count="2">
    <format dxfId="3">
      <pivotArea outline="0" collapsedLevelsAreSubtotals="1" fieldPosition="0"/>
    </format>
    <format dxfId="2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J16" sqref="J16"/>
    </sheetView>
  </sheetViews>
  <sheetFormatPr defaultRowHeight="16.5" x14ac:dyDescent="0.3"/>
  <cols>
    <col min="1" max="1" width="11.625" customWidth="1"/>
    <col min="2" max="2" width="10.625" customWidth="1"/>
    <col min="3" max="8" width="11.625" customWidth="1"/>
    <col min="9" max="9" width="9.625" customWidth="1"/>
  </cols>
  <sheetData>
    <row r="1" spans="1:9" ht="69.95" customHeight="1" x14ac:dyDescent="0.3"/>
    <row r="2" spans="1:9" ht="18" customHeight="1" x14ac:dyDescent="0.3">
      <c r="A2" s="10" t="s">
        <v>2</v>
      </c>
      <c r="B2" s="10" t="s">
        <v>8</v>
      </c>
      <c r="C2" s="10" t="s">
        <v>16</v>
      </c>
      <c r="D2" s="10" t="s">
        <v>17</v>
      </c>
      <c r="E2" s="10" t="s">
        <v>18</v>
      </c>
      <c r="F2" s="10" t="s">
        <v>19</v>
      </c>
      <c r="G2" s="10" t="s">
        <v>20</v>
      </c>
      <c r="H2" s="10" t="s">
        <v>21</v>
      </c>
      <c r="I2" s="10" t="s">
        <v>1</v>
      </c>
    </row>
    <row r="3" spans="1:9" ht="18" customHeight="1" x14ac:dyDescent="0.3">
      <c r="A3" s="2" t="s">
        <v>3</v>
      </c>
      <c r="B3" s="3" t="s">
        <v>9</v>
      </c>
      <c r="C3" s="14">
        <v>1890</v>
      </c>
      <c r="D3" s="5">
        <v>12380</v>
      </c>
      <c r="E3" s="5">
        <v>12540</v>
      </c>
      <c r="F3" s="5">
        <v>13200</v>
      </c>
      <c r="G3" s="5">
        <v>12706.7</v>
      </c>
      <c r="H3" s="16">
        <f>RANK(G3,$G$3:$G$12)</f>
        <v>7</v>
      </c>
      <c r="I3" s="8" t="str">
        <f>IF(E3&lt;D3,"감소","")</f>
        <v/>
      </c>
    </row>
    <row r="4" spans="1:9" ht="18" customHeight="1" x14ac:dyDescent="0.3">
      <c r="A4" s="2" t="s">
        <v>15</v>
      </c>
      <c r="B4" s="3" t="s">
        <v>82</v>
      </c>
      <c r="C4" s="14">
        <v>1540</v>
      </c>
      <c r="D4" s="5">
        <v>12600</v>
      </c>
      <c r="E4" s="5">
        <v>11520</v>
      </c>
      <c r="F4" s="5">
        <v>12200</v>
      </c>
      <c r="G4" s="5">
        <v>12106.7</v>
      </c>
      <c r="H4" s="16">
        <f t="shared" ref="H4:H12" si="0">RANK(G4,$G$3:$G$12)</f>
        <v>8</v>
      </c>
      <c r="I4" s="8" t="str">
        <f t="shared" ref="I4:I12" si="1">IF(E4&lt;D4,"감소","")</f>
        <v>감소</v>
      </c>
    </row>
    <row r="5" spans="1:9" ht="18" customHeight="1" x14ac:dyDescent="0.3">
      <c r="A5" s="2" t="s">
        <v>4</v>
      </c>
      <c r="B5" s="3" t="s">
        <v>10</v>
      </c>
      <c r="C5" s="14">
        <v>1840</v>
      </c>
      <c r="D5" s="5">
        <v>14200</v>
      </c>
      <c r="E5" s="5">
        <v>13570</v>
      </c>
      <c r="F5" s="5">
        <v>14250</v>
      </c>
      <c r="G5" s="5">
        <v>14006.7</v>
      </c>
      <c r="H5" s="16">
        <f t="shared" si="0"/>
        <v>4</v>
      </c>
      <c r="I5" s="8" t="str">
        <f t="shared" si="1"/>
        <v>감소</v>
      </c>
    </row>
    <row r="6" spans="1:9" ht="18" customHeight="1" x14ac:dyDescent="0.3">
      <c r="A6" s="2" t="s">
        <v>13</v>
      </c>
      <c r="B6" s="3" t="s">
        <v>9</v>
      </c>
      <c r="C6" s="14">
        <v>1920</v>
      </c>
      <c r="D6" s="5">
        <v>13250</v>
      </c>
      <c r="E6" s="5">
        <v>14200</v>
      </c>
      <c r="F6" s="5">
        <v>13800</v>
      </c>
      <c r="G6" s="5">
        <v>13750</v>
      </c>
      <c r="H6" s="16">
        <f t="shared" si="0"/>
        <v>6</v>
      </c>
      <c r="I6" s="8" t="str">
        <f t="shared" si="1"/>
        <v/>
      </c>
    </row>
    <row r="7" spans="1:9" ht="18" customHeight="1" x14ac:dyDescent="0.3">
      <c r="A7" s="2" t="s">
        <v>5</v>
      </c>
      <c r="B7" s="3" t="s">
        <v>82</v>
      </c>
      <c r="C7" s="14">
        <v>1640</v>
      </c>
      <c r="D7" s="5">
        <v>10100</v>
      </c>
      <c r="E7" s="5">
        <v>11320</v>
      </c>
      <c r="F7" s="5">
        <v>10250</v>
      </c>
      <c r="G7" s="5">
        <v>10556.7</v>
      </c>
      <c r="H7" s="16">
        <f t="shared" si="0"/>
        <v>10</v>
      </c>
      <c r="I7" s="8" t="str">
        <f t="shared" si="1"/>
        <v/>
      </c>
    </row>
    <row r="8" spans="1:9" ht="18" customHeight="1" x14ac:dyDescent="0.3">
      <c r="A8" s="2" t="s">
        <v>14</v>
      </c>
      <c r="B8" s="3" t="s">
        <v>82</v>
      </c>
      <c r="C8" s="14">
        <v>1950</v>
      </c>
      <c r="D8" s="5">
        <v>11500</v>
      </c>
      <c r="E8" s="5">
        <v>10240</v>
      </c>
      <c r="F8" s="5">
        <v>11050</v>
      </c>
      <c r="G8" s="5">
        <v>10930</v>
      </c>
      <c r="H8" s="16">
        <f t="shared" si="0"/>
        <v>9</v>
      </c>
      <c r="I8" s="8" t="str">
        <f t="shared" si="1"/>
        <v>감소</v>
      </c>
    </row>
    <row r="9" spans="1:9" ht="18" customHeight="1" x14ac:dyDescent="0.3">
      <c r="A9" s="2" t="s">
        <v>6</v>
      </c>
      <c r="B9" s="3" t="s">
        <v>10</v>
      </c>
      <c r="C9" s="14">
        <v>1740</v>
      </c>
      <c r="D9" s="5">
        <v>15270</v>
      </c>
      <c r="E9" s="5">
        <v>14250</v>
      </c>
      <c r="F9" s="5">
        <v>15420</v>
      </c>
      <c r="G9" s="5">
        <v>14980</v>
      </c>
      <c r="H9" s="16">
        <f t="shared" si="0"/>
        <v>1</v>
      </c>
      <c r="I9" s="8" t="str">
        <f t="shared" si="1"/>
        <v>감소</v>
      </c>
    </row>
    <row r="10" spans="1:9" ht="18" customHeight="1" x14ac:dyDescent="0.3">
      <c r="A10" s="2" t="s">
        <v>12</v>
      </c>
      <c r="B10" s="3" t="s">
        <v>10</v>
      </c>
      <c r="C10" s="14">
        <v>1650</v>
      </c>
      <c r="D10" s="5">
        <v>14320</v>
      </c>
      <c r="E10" s="5">
        <v>13210</v>
      </c>
      <c r="F10" s="5">
        <v>14300</v>
      </c>
      <c r="G10" s="5">
        <v>13943</v>
      </c>
      <c r="H10" s="16">
        <f t="shared" si="0"/>
        <v>5</v>
      </c>
      <c r="I10" s="8" t="str">
        <f t="shared" si="1"/>
        <v>감소</v>
      </c>
    </row>
    <row r="11" spans="1:9" ht="18" customHeight="1" x14ac:dyDescent="0.3">
      <c r="A11" s="2" t="s">
        <v>7</v>
      </c>
      <c r="B11" s="3" t="s">
        <v>9</v>
      </c>
      <c r="C11" s="14">
        <v>1750</v>
      </c>
      <c r="D11" s="5">
        <v>16200</v>
      </c>
      <c r="E11" s="5">
        <v>13200</v>
      </c>
      <c r="F11" s="5">
        <v>15240</v>
      </c>
      <c r="G11" s="5">
        <v>14880</v>
      </c>
      <c r="H11" s="16">
        <f t="shared" si="0"/>
        <v>3</v>
      </c>
      <c r="I11" s="8" t="str">
        <f t="shared" si="1"/>
        <v>감소</v>
      </c>
    </row>
    <row r="12" spans="1:9" ht="18" customHeight="1" x14ac:dyDescent="0.3">
      <c r="A12" s="2" t="s">
        <v>11</v>
      </c>
      <c r="B12" s="3" t="s">
        <v>10</v>
      </c>
      <c r="C12" s="14">
        <v>1880</v>
      </c>
      <c r="D12" s="5">
        <v>14300</v>
      </c>
      <c r="E12" s="5">
        <v>15200</v>
      </c>
      <c r="F12" s="5">
        <v>15380</v>
      </c>
      <c r="G12" s="5">
        <v>14960</v>
      </c>
      <c r="H12" s="16">
        <f t="shared" si="0"/>
        <v>2</v>
      </c>
      <c r="I12" s="8" t="str">
        <f t="shared" si="1"/>
        <v/>
      </c>
    </row>
    <row r="13" spans="1:9" ht="18" customHeight="1" x14ac:dyDescent="0.3">
      <c r="A13" s="11" t="s">
        <v>41</v>
      </c>
      <c r="B13" s="12"/>
      <c r="C13" s="12"/>
      <c r="D13" s="13"/>
      <c r="E13" s="15">
        <f>MAX(C3:C12)-MIN(C3:C12)</f>
        <v>410</v>
      </c>
      <c r="F13" s="15"/>
      <c r="G13" s="15"/>
      <c r="H13" s="9"/>
      <c r="I13" s="9"/>
    </row>
    <row r="14" spans="1:9" ht="18" customHeight="1" x14ac:dyDescent="0.3">
      <c r="A14" s="11" t="s">
        <v>42</v>
      </c>
      <c r="B14" s="12"/>
      <c r="C14" s="12"/>
      <c r="D14" s="13"/>
      <c r="E14" s="15">
        <f>DAVERAGE(A2:I12,F2,B2:B3)</f>
        <v>14080</v>
      </c>
      <c r="F14" s="15"/>
      <c r="G14" s="15"/>
      <c r="H14" s="9"/>
      <c r="I14" s="9"/>
    </row>
    <row r="15" spans="1:9" ht="18" customHeight="1" x14ac:dyDescent="0.3">
      <c r="A15" s="11" t="s">
        <v>43</v>
      </c>
      <c r="B15" s="12"/>
      <c r="C15" s="12"/>
      <c r="D15" s="13"/>
      <c r="E15" s="15">
        <f>LARGE(F3:F12,2)</f>
        <v>15380</v>
      </c>
      <c r="F15" s="15"/>
      <c r="G15" s="15"/>
      <c r="H15" s="9"/>
      <c r="I15" s="9"/>
    </row>
  </sheetData>
  <sortState ref="A3:H12">
    <sortCondition descending="1" ref="A3:A12"/>
  </sortState>
  <mergeCells count="7">
    <mergeCell ref="H13:I15"/>
    <mergeCell ref="E14:G14"/>
    <mergeCell ref="E15:G15"/>
    <mergeCell ref="E13:G13"/>
    <mergeCell ref="A13:D13"/>
    <mergeCell ref="A14:D14"/>
    <mergeCell ref="A15:D15"/>
  </mergeCells>
  <phoneticPr fontId="3" type="noConversion"/>
  <conditionalFormatting sqref="A3:I12">
    <cfRule type="expression" dxfId="4" priority="1">
      <formula>$B3="노트북"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H21" sqref="H21"/>
    </sheetView>
  </sheetViews>
  <sheetFormatPr defaultRowHeight="16.5" outlineLevelRow="3" outlineLevelCol="1" x14ac:dyDescent="0.3"/>
  <cols>
    <col min="1" max="1" width="15.625" customWidth="1"/>
    <col min="2" max="2" width="17.625" customWidth="1"/>
    <col min="3" max="3" width="11.625" customWidth="1"/>
    <col min="4" max="4" width="10.625" customWidth="1"/>
    <col min="5" max="7" width="10.625" customWidth="1" outlineLevel="1"/>
  </cols>
  <sheetData>
    <row r="2" spans="1:7" x14ac:dyDescent="0.3">
      <c r="A2" s="4" t="s">
        <v>22</v>
      </c>
      <c r="B2" s="4" t="s">
        <v>31</v>
      </c>
      <c r="C2" s="4" t="s">
        <v>32</v>
      </c>
      <c r="D2" s="4" t="s">
        <v>23</v>
      </c>
      <c r="E2" s="4" t="s">
        <v>24</v>
      </c>
      <c r="F2" s="4" t="s">
        <v>25</v>
      </c>
      <c r="G2" s="4" t="s">
        <v>26</v>
      </c>
    </row>
    <row r="3" spans="1:7" outlineLevel="3" x14ac:dyDescent="0.3">
      <c r="A3" s="2" t="s">
        <v>27</v>
      </c>
      <c r="B3" s="3" t="s">
        <v>36</v>
      </c>
      <c r="C3" s="21">
        <v>1840</v>
      </c>
      <c r="D3" s="21">
        <v>14200</v>
      </c>
      <c r="E3" s="21">
        <v>13570</v>
      </c>
      <c r="F3" s="21">
        <v>14250</v>
      </c>
      <c r="G3" s="21">
        <v>14007</v>
      </c>
    </row>
    <row r="4" spans="1:7" outlineLevel="3" x14ac:dyDescent="0.3">
      <c r="A4" s="2" t="s">
        <v>28</v>
      </c>
      <c r="B4" s="3" t="s">
        <v>36</v>
      </c>
      <c r="C4" s="21">
        <v>1740</v>
      </c>
      <c r="D4" s="21">
        <v>15270</v>
      </c>
      <c r="E4" s="21">
        <v>14250</v>
      </c>
      <c r="F4" s="21">
        <v>15420</v>
      </c>
      <c r="G4" s="21">
        <v>14980</v>
      </c>
    </row>
    <row r="5" spans="1:7" outlineLevel="3" x14ac:dyDescent="0.3">
      <c r="A5" s="2" t="s">
        <v>29</v>
      </c>
      <c r="B5" s="3" t="s">
        <v>36</v>
      </c>
      <c r="C5" s="21">
        <v>1650</v>
      </c>
      <c r="D5" s="21">
        <v>14320</v>
      </c>
      <c r="E5" s="21">
        <v>13210</v>
      </c>
      <c r="F5" s="21">
        <v>14300</v>
      </c>
      <c r="G5" s="21">
        <v>13943</v>
      </c>
    </row>
    <row r="6" spans="1:7" outlineLevel="3" x14ac:dyDescent="0.3">
      <c r="A6" s="2" t="s">
        <v>30</v>
      </c>
      <c r="B6" s="3" t="s">
        <v>36</v>
      </c>
      <c r="C6" s="21">
        <v>1880</v>
      </c>
      <c r="D6" s="21">
        <v>14300</v>
      </c>
      <c r="E6" s="21">
        <v>15200</v>
      </c>
      <c r="F6" s="21">
        <v>15380</v>
      </c>
      <c r="G6" s="21">
        <v>14960</v>
      </c>
    </row>
    <row r="7" spans="1:7" outlineLevel="2" x14ac:dyDescent="0.3">
      <c r="A7" s="2"/>
      <c r="B7" s="18" t="s">
        <v>47</v>
      </c>
      <c r="C7" s="21">
        <f>SUBTOTAL(4,C3:C6)</f>
        <v>1880</v>
      </c>
      <c r="D7" s="21"/>
      <c r="E7" s="21"/>
      <c r="F7" s="21"/>
      <c r="G7" s="21"/>
    </row>
    <row r="8" spans="1:7" outlineLevel="1" x14ac:dyDescent="0.3">
      <c r="A8" s="2"/>
      <c r="B8" s="17" t="s">
        <v>44</v>
      </c>
      <c r="C8" s="21"/>
      <c r="D8" s="21"/>
      <c r="E8" s="21">
        <f>SUBTOTAL(9,E3:E6)</f>
        <v>56230</v>
      </c>
      <c r="F8" s="21">
        <f>SUBTOTAL(9,F3:F6)</f>
        <v>59350</v>
      </c>
      <c r="G8" s="21"/>
    </row>
    <row r="9" spans="1:7" outlineLevel="3" x14ac:dyDescent="0.3">
      <c r="A9" s="2" t="s">
        <v>33</v>
      </c>
      <c r="B9" s="3" t="s">
        <v>34</v>
      </c>
      <c r="C9" s="21">
        <v>1890</v>
      </c>
      <c r="D9" s="21">
        <v>12380</v>
      </c>
      <c r="E9" s="21">
        <v>12540</v>
      </c>
      <c r="F9" s="21">
        <v>13200</v>
      </c>
      <c r="G9" s="21">
        <v>12707</v>
      </c>
    </row>
    <row r="10" spans="1:7" outlineLevel="3" x14ac:dyDescent="0.3">
      <c r="A10" s="2" t="s">
        <v>37</v>
      </c>
      <c r="B10" s="3" t="s">
        <v>34</v>
      </c>
      <c r="C10" s="21">
        <v>1920</v>
      </c>
      <c r="D10" s="21">
        <v>13250</v>
      </c>
      <c r="E10" s="21">
        <v>14200</v>
      </c>
      <c r="F10" s="21">
        <v>13800</v>
      </c>
      <c r="G10" s="21">
        <v>13750</v>
      </c>
    </row>
    <row r="11" spans="1:7" outlineLevel="3" x14ac:dyDescent="0.3">
      <c r="A11" s="2" t="s">
        <v>40</v>
      </c>
      <c r="B11" s="3" t="s">
        <v>34</v>
      </c>
      <c r="C11" s="21">
        <v>1750</v>
      </c>
      <c r="D11" s="21">
        <v>16200</v>
      </c>
      <c r="E11" s="21">
        <v>13200</v>
      </c>
      <c r="F11" s="21">
        <v>15240</v>
      </c>
      <c r="G11" s="21">
        <v>14880</v>
      </c>
    </row>
    <row r="12" spans="1:7" outlineLevel="2" x14ac:dyDescent="0.3">
      <c r="A12" s="2"/>
      <c r="B12" s="18" t="s">
        <v>48</v>
      </c>
      <c r="C12" s="21">
        <f>SUBTOTAL(4,C9:C11)</f>
        <v>1920</v>
      </c>
      <c r="D12" s="21"/>
      <c r="E12" s="21"/>
      <c r="F12" s="21"/>
      <c r="G12" s="21"/>
    </row>
    <row r="13" spans="1:7" outlineLevel="1" x14ac:dyDescent="0.3">
      <c r="A13" s="2"/>
      <c r="B13" s="18" t="s">
        <v>45</v>
      </c>
      <c r="C13" s="21"/>
      <c r="D13" s="21"/>
      <c r="E13" s="21">
        <f>SUBTOTAL(9,E9:E11)</f>
        <v>39940</v>
      </c>
      <c r="F13" s="21">
        <f>SUBTOTAL(9,F9:F11)</f>
        <v>42240</v>
      </c>
      <c r="G13" s="21"/>
    </row>
    <row r="14" spans="1:7" outlineLevel="3" x14ac:dyDescent="0.3">
      <c r="A14" s="2" t="s">
        <v>35</v>
      </c>
      <c r="B14" s="3" t="s">
        <v>82</v>
      </c>
      <c r="C14" s="21">
        <v>1540</v>
      </c>
      <c r="D14" s="21">
        <v>12600</v>
      </c>
      <c r="E14" s="21">
        <v>11520</v>
      </c>
      <c r="F14" s="21">
        <v>12200</v>
      </c>
      <c r="G14" s="21">
        <v>12107</v>
      </c>
    </row>
    <row r="15" spans="1:7" outlineLevel="3" x14ac:dyDescent="0.3">
      <c r="A15" s="2" t="s">
        <v>38</v>
      </c>
      <c r="B15" s="3" t="s">
        <v>82</v>
      </c>
      <c r="C15" s="21">
        <v>1640</v>
      </c>
      <c r="D15" s="21">
        <v>10100</v>
      </c>
      <c r="E15" s="21">
        <v>11320</v>
      </c>
      <c r="F15" s="21">
        <v>10250</v>
      </c>
      <c r="G15" s="21">
        <v>10557</v>
      </c>
    </row>
    <row r="16" spans="1:7" outlineLevel="3" x14ac:dyDescent="0.3">
      <c r="A16" s="2" t="s">
        <v>39</v>
      </c>
      <c r="B16" s="3" t="s">
        <v>82</v>
      </c>
      <c r="C16" s="21">
        <v>1950</v>
      </c>
      <c r="D16" s="21">
        <v>11500</v>
      </c>
      <c r="E16" s="21">
        <v>10240</v>
      </c>
      <c r="F16" s="21">
        <v>11050</v>
      </c>
      <c r="G16" s="21">
        <v>10930</v>
      </c>
    </row>
    <row r="17" spans="1:7" outlineLevel="2" x14ac:dyDescent="0.3">
      <c r="A17" s="19"/>
      <c r="B17" s="20" t="s">
        <v>83</v>
      </c>
      <c r="C17" s="22">
        <f>SUBTOTAL(4,C14:C16)</f>
        <v>1950</v>
      </c>
      <c r="D17" s="22"/>
      <c r="E17" s="22"/>
      <c r="F17" s="22"/>
      <c r="G17" s="22"/>
    </row>
    <row r="18" spans="1:7" outlineLevel="1" x14ac:dyDescent="0.3">
      <c r="A18" s="19"/>
      <c r="B18" s="20" t="s">
        <v>84</v>
      </c>
      <c r="C18" s="22"/>
      <c r="D18" s="22"/>
      <c r="E18" s="22">
        <f>SUBTOTAL(9,E14:E16)</f>
        <v>33080</v>
      </c>
      <c r="F18" s="22">
        <f>SUBTOTAL(9,F14:F16)</f>
        <v>33500</v>
      </c>
      <c r="G18" s="22"/>
    </row>
    <row r="19" spans="1:7" x14ac:dyDescent="0.3">
      <c r="A19" s="19"/>
      <c r="B19" s="20" t="s">
        <v>49</v>
      </c>
      <c r="C19" s="22">
        <f>SUBTOTAL(4,C3:C16)</f>
        <v>1950</v>
      </c>
      <c r="D19" s="22"/>
      <c r="E19" s="22"/>
      <c r="F19" s="22"/>
      <c r="G19" s="22"/>
    </row>
    <row r="20" spans="1:7" x14ac:dyDescent="0.3">
      <c r="A20" s="19"/>
      <c r="B20" s="20" t="s">
        <v>46</v>
      </c>
      <c r="C20" s="22"/>
      <c r="D20" s="22"/>
      <c r="E20" s="22">
        <f>SUBTOTAL(9,E3:E16)</f>
        <v>129250</v>
      </c>
      <c r="F20" s="22">
        <f>SUBTOTAL(9,F3:F16)</f>
        <v>135090</v>
      </c>
      <c r="G20" s="22"/>
    </row>
  </sheetData>
  <sortState ref="A3:G12">
    <sortCondition ref="B2"/>
  </sortState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H22" sqref="H22"/>
    </sheetView>
  </sheetViews>
  <sheetFormatPr defaultRowHeight="16.5" x14ac:dyDescent="0.3"/>
  <cols>
    <col min="1" max="1" width="15.625" customWidth="1"/>
    <col min="2" max="3" width="11.625" customWidth="1"/>
    <col min="4" max="4" width="10.625" customWidth="1"/>
    <col min="5" max="6" width="9.625" customWidth="1"/>
    <col min="7" max="7" width="11.625" customWidth="1"/>
    <col min="8" max="9" width="12" customWidth="1"/>
  </cols>
  <sheetData>
    <row r="2" spans="1:7" x14ac:dyDescent="0.3">
      <c r="A2" s="4" t="s">
        <v>22</v>
      </c>
      <c r="B2" s="4" t="s">
        <v>31</v>
      </c>
      <c r="C2" s="4" t="s">
        <v>32</v>
      </c>
      <c r="D2" s="4" t="s">
        <v>23</v>
      </c>
      <c r="E2" s="4" t="s">
        <v>24</v>
      </c>
      <c r="F2" s="4" t="s">
        <v>25</v>
      </c>
      <c r="G2" s="4" t="s">
        <v>26</v>
      </c>
    </row>
    <row r="3" spans="1:7" x14ac:dyDescent="0.3">
      <c r="A3" s="2" t="s">
        <v>33</v>
      </c>
      <c r="B3" s="3" t="s">
        <v>34</v>
      </c>
      <c r="C3" s="5">
        <v>1890</v>
      </c>
      <c r="D3" s="5">
        <v>12380</v>
      </c>
      <c r="E3" s="5">
        <v>12540</v>
      </c>
      <c r="F3" s="5">
        <v>13200</v>
      </c>
      <c r="G3" s="5">
        <v>12706.7</v>
      </c>
    </row>
    <row r="4" spans="1:7" x14ac:dyDescent="0.3">
      <c r="A4" s="2" t="s">
        <v>35</v>
      </c>
      <c r="B4" s="3" t="s">
        <v>82</v>
      </c>
      <c r="C4" s="5">
        <v>1540</v>
      </c>
      <c r="D4" s="5">
        <v>12600</v>
      </c>
      <c r="E4" s="5">
        <v>11520</v>
      </c>
      <c r="F4" s="5">
        <v>12200</v>
      </c>
      <c r="G4" s="5">
        <v>12106.7</v>
      </c>
    </row>
    <row r="5" spans="1:7" x14ac:dyDescent="0.3">
      <c r="A5" s="2" t="s">
        <v>27</v>
      </c>
      <c r="B5" s="3" t="s">
        <v>36</v>
      </c>
      <c r="C5" s="5">
        <v>1840</v>
      </c>
      <c r="D5" s="5">
        <v>14200</v>
      </c>
      <c r="E5" s="5">
        <v>13570</v>
      </c>
      <c r="F5" s="5">
        <v>14250</v>
      </c>
      <c r="G5" s="5">
        <v>14006.7</v>
      </c>
    </row>
    <row r="6" spans="1:7" x14ac:dyDescent="0.3">
      <c r="A6" s="2" t="s">
        <v>37</v>
      </c>
      <c r="B6" s="3" t="s">
        <v>34</v>
      </c>
      <c r="C6" s="5">
        <v>1920</v>
      </c>
      <c r="D6" s="5">
        <v>13250</v>
      </c>
      <c r="E6" s="5">
        <v>14200</v>
      </c>
      <c r="F6" s="5">
        <v>13800</v>
      </c>
      <c r="G6" s="5">
        <v>13750</v>
      </c>
    </row>
    <row r="7" spans="1:7" x14ac:dyDescent="0.3">
      <c r="A7" s="2" t="s">
        <v>38</v>
      </c>
      <c r="B7" s="3" t="s">
        <v>82</v>
      </c>
      <c r="C7" s="5">
        <v>1640</v>
      </c>
      <c r="D7" s="5">
        <v>10100</v>
      </c>
      <c r="E7" s="5">
        <v>11320</v>
      </c>
      <c r="F7" s="5">
        <v>10250</v>
      </c>
      <c r="G7" s="5">
        <v>10556.7</v>
      </c>
    </row>
    <row r="8" spans="1:7" x14ac:dyDescent="0.3">
      <c r="A8" s="2" t="s">
        <v>39</v>
      </c>
      <c r="B8" s="3" t="s">
        <v>82</v>
      </c>
      <c r="C8" s="5">
        <v>1950</v>
      </c>
      <c r="D8" s="5">
        <v>11500</v>
      </c>
      <c r="E8" s="5">
        <v>10240</v>
      </c>
      <c r="F8" s="5">
        <v>11050</v>
      </c>
      <c r="G8" s="5">
        <v>10930</v>
      </c>
    </row>
    <row r="9" spans="1:7" x14ac:dyDescent="0.3">
      <c r="A9" s="2" t="s">
        <v>28</v>
      </c>
      <c r="B9" s="3" t="s">
        <v>36</v>
      </c>
      <c r="C9" s="5">
        <v>1740</v>
      </c>
      <c r="D9" s="5">
        <v>15270</v>
      </c>
      <c r="E9" s="5">
        <v>14250</v>
      </c>
      <c r="F9" s="5">
        <v>15420</v>
      </c>
      <c r="G9" s="5">
        <v>14980</v>
      </c>
    </row>
    <row r="10" spans="1:7" x14ac:dyDescent="0.3">
      <c r="A10" s="2" t="s">
        <v>29</v>
      </c>
      <c r="B10" s="3" t="s">
        <v>36</v>
      </c>
      <c r="C10" s="5">
        <v>1650</v>
      </c>
      <c r="D10" s="5">
        <v>14320</v>
      </c>
      <c r="E10" s="5">
        <v>13210</v>
      </c>
      <c r="F10" s="5">
        <v>14300</v>
      </c>
      <c r="G10" s="5">
        <v>13943</v>
      </c>
    </row>
    <row r="11" spans="1:7" x14ac:dyDescent="0.3">
      <c r="A11" s="2" t="s">
        <v>40</v>
      </c>
      <c r="B11" s="3" t="s">
        <v>34</v>
      </c>
      <c r="C11" s="5">
        <v>1750</v>
      </c>
      <c r="D11" s="5">
        <v>16200</v>
      </c>
      <c r="E11" s="5">
        <v>13200</v>
      </c>
      <c r="F11" s="5">
        <v>15240</v>
      </c>
      <c r="G11" s="5">
        <v>14880</v>
      </c>
    </row>
    <row r="12" spans="1:7" x14ac:dyDescent="0.3">
      <c r="A12" s="2" t="s">
        <v>30</v>
      </c>
      <c r="B12" s="3" t="s">
        <v>36</v>
      </c>
      <c r="C12" s="5">
        <v>1880</v>
      </c>
      <c r="D12" s="5">
        <v>14300</v>
      </c>
      <c r="E12" s="5">
        <v>15200</v>
      </c>
      <c r="F12" s="5">
        <v>15380</v>
      </c>
      <c r="G12" s="5">
        <v>14960</v>
      </c>
    </row>
    <row r="14" spans="1:7" x14ac:dyDescent="0.3">
      <c r="A14" s="4" t="s">
        <v>0</v>
      </c>
    </row>
    <row r="15" spans="1:7" x14ac:dyDescent="0.3">
      <c r="A15" s="1" t="b">
        <f>AND(B3="노트북",G3&gt;=14000)</f>
        <v>0</v>
      </c>
    </row>
    <row r="18" spans="1:5" x14ac:dyDescent="0.3">
      <c r="A18" s="4" t="s">
        <v>2</v>
      </c>
      <c r="B18" s="4" t="s">
        <v>16</v>
      </c>
      <c r="C18" s="4" t="s">
        <v>17</v>
      </c>
      <c r="D18" s="4" t="s">
        <v>18</v>
      </c>
      <c r="E18" s="4" t="s">
        <v>19</v>
      </c>
    </row>
    <row r="19" spans="1:5" x14ac:dyDescent="0.3">
      <c r="A19" s="2" t="s">
        <v>4</v>
      </c>
      <c r="B19" s="5">
        <v>1840</v>
      </c>
      <c r="C19" s="5">
        <v>14200</v>
      </c>
      <c r="D19" s="5">
        <v>13570</v>
      </c>
      <c r="E19" s="5">
        <v>14250</v>
      </c>
    </row>
    <row r="20" spans="1:5" x14ac:dyDescent="0.3">
      <c r="A20" s="2" t="s">
        <v>6</v>
      </c>
      <c r="B20" s="5">
        <v>1740</v>
      </c>
      <c r="C20" s="5">
        <v>15270</v>
      </c>
      <c r="D20" s="5">
        <v>14250</v>
      </c>
      <c r="E20" s="5">
        <v>15420</v>
      </c>
    </row>
    <row r="21" spans="1:5" x14ac:dyDescent="0.3">
      <c r="A21" s="2" t="s">
        <v>11</v>
      </c>
      <c r="B21" s="5">
        <v>1880</v>
      </c>
      <c r="C21" s="5">
        <v>14300</v>
      </c>
      <c r="D21" s="5">
        <v>15200</v>
      </c>
      <c r="E21" s="5">
        <v>15380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5"/>
  <sheetViews>
    <sheetView showGridLines="0" workbookViewId="0">
      <selection activeCell="G14" sqref="G14"/>
    </sheetView>
  </sheetViews>
  <sheetFormatPr defaultRowHeight="16.5" outlineLevelRow="1" outlineLevelCol="1" x14ac:dyDescent="0.3"/>
  <cols>
    <col min="3" max="3" width="6.875" customWidth="1"/>
    <col min="4" max="6" width="15.875" bestFit="1" customWidth="1" outlineLevel="1"/>
  </cols>
  <sheetData>
    <row r="1" spans="2:6" ht="17.25" thickBot="1" x14ac:dyDescent="0.35"/>
    <row r="2" spans="2:6" x14ac:dyDescent="0.3">
      <c r="B2" s="27" t="s">
        <v>59</v>
      </c>
      <c r="C2" s="28"/>
      <c r="D2" s="34"/>
      <c r="E2" s="34"/>
      <c r="F2" s="34"/>
    </row>
    <row r="3" spans="2:6" collapsed="1" x14ac:dyDescent="0.3">
      <c r="B3" s="26"/>
      <c r="C3" s="26"/>
      <c r="D3" s="35" t="s">
        <v>61</v>
      </c>
      <c r="E3" s="35" t="s">
        <v>56</v>
      </c>
      <c r="F3" s="35" t="s">
        <v>58</v>
      </c>
    </row>
    <row r="4" spans="2:6" ht="40.5" hidden="1" outlineLevel="1" x14ac:dyDescent="0.3">
      <c r="B4" s="30"/>
      <c r="C4" s="30"/>
      <c r="D4" s="23"/>
      <c r="E4" s="37" t="s">
        <v>57</v>
      </c>
      <c r="F4" s="37" t="s">
        <v>57</v>
      </c>
    </row>
    <row r="5" spans="2:6" x14ac:dyDescent="0.3">
      <c r="B5" s="31" t="s">
        <v>60</v>
      </c>
      <c r="C5" s="32"/>
      <c r="D5" s="29"/>
      <c r="E5" s="29"/>
      <c r="F5" s="29"/>
    </row>
    <row r="6" spans="2:6" outlineLevel="1" x14ac:dyDescent="0.3">
      <c r="B6" s="30"/>
      <c r="C6" s="30" t="s">
        <v>50</v>
      </c>
      <c r="D6" s="24">
        <v>13200</v>
      </c>
      <c r="E6" s="36">
        <v>14700</v>
      </c>
      <c r="F6" s="36">
        <v>11960</v>
      </c>
    </row>
    <row r="7" spans="2:6" outlineLevel="1" x14ac:dyDescent="0.3">
      <c r="B7" s="30"/>
      <c r="C7" s="30" t="s">
        <v>51</v>
      </c>
      <c r="D7" s="24">
        <v>13800</v>
      </c>
      <c r="E7" s="36">
        <v>15300</v>
      </c>
      <c r="F7" s="36">
        <v>12560</v>
      </c>
    </row>
    <row r="8" spans="2:6" outlineLevel="1" x14ac:dyDescent="0.3">
      <c r="B8" s="30"/>
      <c r="C8" s="30" t="s">
        <v>52</v>
      </c>
      <c r="D8" s="24">
        <v>15240</v>
      </c>
      <c r="E8" s="36">
        <v>16740</v>
      </c>
      <c r="F8" s="36">
        <v>14000</v>
      </c>
    </row>
    <row r="9" spans="2:6" x14ac:dyDescent="0.3">
      <c r="B9" s="31" t="s">
        <v>62</v>
      </c>
      <c r="C9" s="32"/>
      <c r="D9" s="29"/>
      <c r="E9" s="29"/>
      <c r="F9" s="29"/>
    </row>
    <row r="10" spans="2:6" outlineLevel="1" x14ac:dyDescent="0.3">
      <c r="B10" s="30"/>
      <c r="C10" s="30" t="s">
        <v>53</v>
      </c>
      <c r="D10" s="24">
        <v>12706.666666666701</v>
      </c>
      <c r="E10" s="24">
        <v>13206.666666666701</v>
      </c>
      <c r="F10" s="24">
        <v>12293.333333333299</v>
      </c>
    </row>
    <row r="11" spans="2:6" outlineLevel="1" x14ac:dyDescent="0.3">
      <c r="B11" s="30"/>
      <c r="C11" s="30" t="s">
        <v>54</v>
      </c>
      <c r="D11" s="24">
        <v>13750</v>
      </c>
      <c r="E11" s="24">
        <v>14250</v>
      </c>
      <c r="F11" s="24">
        <v>13336.666666666701</v>
      </c>
    </row>
    <row r="12" spans="2:6" ht="17.25" outlineLevel="1" thickBot="1" x14ac:dyDescent="0.35">
      <c r="B12" s="33"/>
      <c r="C12" s="33" t="s">
        <v>55</v>
      </c>
      <c r="D12" s="25">
        <v>14880</v>
      </c>
      <c r="E12" s="25">
        <v>15380</v>
      </c>
      <c r="F12" s="25">
        <v>14466.666666666701</v>
      </c>
    </row>
    <row r="13" spans="2:6" x14ac:dyDescent="0.3">
      <c r="B13" t="s">
        <v>63</v>
      </c>
    </row>
    <row r="14" spans="2:6" x14ac:dyDescent="0.3">
      <c r="B14" t="s">
        <v>64</v>
      </c>
    </row>
    <row r="15" spans="2:6" x14ac:dyDescent="0.3">
      <c r="B15" t="s">
        <v>65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G3" sqref="G3"/>
    </sheetView>
  </sheetViews>
  <sheetFormatPr defaultRowHeight="16.5" x14ac:dyDescent="0.3"/>
  <cols>
    <col min="1" max="1" width="15.625" customWidth="1"/>
    <col min="2" max="3" width="11.625" customWidth="1"/>
    <col min="4" max="4" width="10.625" customWidth="1"/>
    <col min="5" max="6" width="9.625" customWidth="1"/>
    <col min="7" max="7" width="11.625" customWidth="1"/>
    <col min="8" max="9" width="12" customWidth="1"/>
  </cols>
  <sheetData>
    <row r="2" spans="1:7" x14ac:dyDescent="0.3">
      <c r="A2" s="4" t="s">
        <v>22</v>
      </c>
      <c r="B2" s="4" t="s">
        <v>31</v>
      </c>
      <c r="C2" s="4" t="s">
        <v>32</v>
      </c>
      <c r="D2" s="4" t="s">
        <v>23</v>
      </c>
      <c r="E2" s="4" t="s">
        <v>24</v>
      </c>
      <c r="F2" s="4" t="s">
        <v>25</v>
      </c>
      <c r="G2" s="4" t="s">
        <v>26</v>
      </c>
    </row>
    <row r="3" spans="1:7" x14ac:dyDescent="0.3">
      <c r="A3" s="2" t="s">
        <v>33</v>
      </c>
      <c r="B3" s="3" t="s">
        <v>34</v>
      </c>
      <c r="C3" s="5">
        <v>1890</v>
      </c>
      <c r="D3" s="5">
        <v>12380</v>
      </c>
      <c r="E3" s="5">
        <v>12540</v>
      </c>
      <c r="F3" s="5">
        <v>13200</v>
      </c>
      <c r="G3" s="5">
        <f>AVERAGE(D3:F3)</f>
        <v>12706.666666666666</v>
      </c>
    </row>
    <row r="4" spans="1:7" x14ac:dyDescent="0.3">
      <c r="A4" s="2" t="s">
        <v>35</v>
      </c>
      <c r="B4" s="3" t="s">
        <v>82</v>
      </c>
      <c r="C4" s="5">
        <v>1540</v>
      </c>
      <c r="D4" s="5">
        <v>12600</v>
      </c>
      <c r="E4" s="5">
        <v>11520</v>
      </c>
      <c r="F4" s="5">
        <v>12200</v>
      </c>
      <c r="G4" s="5">
        <f t="shared" ref="G4:G12" si="0">AVERAGE(D4:F4)</f>
        <v>12106.666666666666</v>
      </c>
    </row>
    <row r="5" spans="1:7" x14ac:dyDescent="0.3">
      <c r="A5" s="2" t="s">
        <v>27</v>
      </c>
      <c r="B5" s="3" t="s">
        <v>36</v>
      </c>
      <c r="C5" s="5">
        <v>1840</v>
      </c>
      <c r="D5" s="5">
        <v>14200</v>
      </c>
      <c r="E5" s="5">
        <v>13570</v>
      </c>
      <c r="F5" s="5">
        <v>14250</v>
      </c>
      <c r="G5" s="5">
        <f t="shared" si="0"/>
        <v>14006.666666666666</v>
      </c>
    </row>
    <row r="6" spans="1:7" x14ac:dyDescent="0.3">
      <c r="A6" s="2" t="s">
        <v>37</v>
      </c>
      <c r="B6" s="3" t="s">
        <v>34</v>
      </c>
      <c r="C6" s="5">
        <v>1920</v>
      </c>
      <c r="D6" s="5">
        <v>13250</v>
      </c>
      <c r="E6" s="5">
        <v>14200</v>
      </c>
      <c r="F6" s="5">
        <v>13800</v>
      </c>
      <c r="G6" s="5">
        <f t="shared" si="0"/>
        <v>13750</v>
      </c>
    </row>
    <row r="7" spans="1:7" x14ac:dyDescent="0.3">
      <c r="A7" s="2" t="s">
        <v>38</v>
      </c>
      <c r="B7" s="3" t="s">
        <v>82</v>
      </c>
      <c r="C7" s="5">
        <v>1640</v>
      </c>
      <c r="D7" s="5">
        <v>10100</v>
      </c>
      <c r="E7" s="5">
        <v>11320</v>
      </c>
      <c r="F7" s="5">
        <v>10250</v>
      </c>
      <c r="G7" s="5">
        <f t="shared" si="0"/>
        <v>10556.666666666666</v>
      </c>
    </row>
    <row r="8" spans="1:7" x14ac:dyDescent="0.3">
      <c r="A8" s="2" t="s">
        <v>39</v>
      </c>
      <c r="B8" s="3" t="s">
        <v>82</v>
      </c>
      <c r="C8" s="5">
        <v>1950</v>
      </c>
      <c r="D8" s="5">
        <v>11500</v>
      </c>
      <c r="E8" s="5">
        <v>10240</v>
      </c>
      <c r="F8" s="5">
        <v>11050</v>
      </c>
      <c r="G8" s="5">
        <f t="shared" si="0"/>
        <v>10930</v>
      </c>
    </row>
    <row r="9" spans="1:7" x14ac:dyDescent="0.3">
      <c r="A9" s="2" t="s">
        <v>28</v>
      </c>
      <c r="B9" s="3" t="s">
        <v>36</v>
      </c>
      <c r="C9" s="5">
        <v>1740</v>
      </c>
      <c r="D9" s="5">
        <v>15270</v>
      </c>
      <c r="E9" s="5">
        <v>14250</v>
      </c>
      <c r="F9" s="5">
        <v>15420</v>
      </c>
      <c r="G9" s="5">
        <f t="shared" si="0"/>
        <v>14980</v>
      </c>
    </row>
    <row r="10" spans="1:7" x14ac:dyDescent="0.3">
      <c r="A10" s="2" t="s">
        <v>29</v>
      </c>
      <c r="B10" s="3" t="s">
        <v>36</v>
      </c>
      <c r="C10" s="5">
        <v>1650</v>
      </c>
      <c r="D10" s="5">
        <v>14320</v>
      </c>
      <c r="E10" s="5">
        <v>13210</v>
      </c>
      <c r="F10" s="5">
        <v>14300</v>
      </c>
      <c r="G10" s="5">
        <f t="shared" si="0"/>
        <v>13943.333333333334</v>
      </c>
    </row>
    <row r="11" spans="1:7" x14ac:dyDescent="0.3">
      <c r="A11" s="2" t="s">
        <v>40</v>
      </c>
      <c r="B11" s="3" t="s">
        <v>34</v>
      </c>
      <c r="C11" s="5">
        <v>1750</v>
      </c>
      <c r="D11" s="5">
        <v>16200</v>
      </c>
      <c r="E11" s="5">
        <v>13200</v>
      </c>
      <c r="F11" s="5">
        <v>15240</v>
      </c>
      <c r="G11" s="5">
        <f t="shared" si="0"/>
        <v>14880</v>
      </c>
    </row>
    <row r="12" spans="1:7" x14ac:dyDescent="0.3">
      <c r="A12" s="2" t="s">
        <v>30</v>
      </c>
      <c r="B12" s="3" t="s">
        <v>36</v>
      </c>
      <c r="C12" s="5">
        <v>1880</v>
      </c>
      <c r="D12" s="5">
        <v>14300</v>
      </c>
      <c r="E12" s="5">
        <v>15200</v>
      </c>
      <c r="F12" s="5">
        <v>15380</v>
      </c>
      <c r="G12" s="5">
        <f t="shared" si="0"/>
        <v>14960</v>
      </c>
    </row>
  </sheetData>
  <scenarios current="1" sqref="G3 G6 G11">
    <scenario name="3분기 1500 증가" locked="1" count="3" user="HYUNWOO" comment="만든 사람 HYUNWOO 날짜 2017-07-10">
      <inputCells r="F3" val="14700" numFmtId="176"/>
      <inputCells r="F6" val="15300" numFmtId="176"/>
      <inputCells r="F11" val="16740" numFmtId="176"/>
    </scenario>
    <scenario name="3분기 1240 감소" locked="1" count="3" user="HYUNWOO" comment="만든 사람 HYUNWOO 날짜 2017-07-10">
      <inputCells r="F3" val="11960" numFmtId="176"/>
      <inputCells r="F6" val="12560" numFmtId="176"/>
      <inputCells r="F11" val="14000" numFmtId="176"/>
    </scenario>
  </scenarios>
  <sortState ref="A2:F11">
    <sortCondition ref="B2:B11"/>
  </sortState>
  <phoneticPr fontId="2" type="noConversion"/>
  <pageMargins left="0.7" right="0.7" top="0.75" bottom="0.75" header="0.3" footer="0.3"/>
  <ignoredErrors>
    <ignoredError sqref="G3:G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workbookViewId="0">
      <selection activeCell="F20" sqref="F20"/>
    </sheetView>
  </sheetViews>
  <sheetFormatPr defaultRowHeight="16.5" x14ac:dyDescent="0.3"/>
  <cols>
    <col min="1" max="1" width="17.125" bestFit="1" customWidth="1"/>
    <col min="2" max="2" width="11.75" customWidth="1"/>
    <col min="3" max="5" width="13.875" customWidth="1"/>
    <col min="6" max="6" width="14.5" bestFit="1" customWidth="1"/>
    <col min="7" max="7" width="12.375" bestFit="1" customWidth="1"/>
    <col min="8" max="8" width="12.375" customWidth="1"/>
    <col min="9" max="9" width="14.5" customWidth="1"/>
    <col min="10" max="10" width="14.5" bestFit="1" customWidth="1"/>
    <col min="11" max="13" width="17.125" bestFit="1" customWidth="1"/>
  </cols>
  <sheetData>
    <row r="3" spans="1:5" x14ac:dyDescent="0.3">
      <c r="A3" s="38"/>
      <c r="B3" s="38"/>
      <c r="C3" s="39" t="s">
        <v>79</v>
      </c>
      <c r="D3" s="38"/>
      <c r="E3" s="38"/>
    </row>
    <row r="4" spans="1:5" x14ac:dyDescent="0.3">
      <c r="A4" s="39" t="s">
        <v>80</v>
      </c>
      <c r="B4" s="39" t="s">
        <v>81</v>
      </c>
      <c r="C4" s="40" t="s">
        <v>70</v>
      </c>
      <c r="D4" s="40" t="s">
        <v>71</v>
      </c>
      <c r="E4" s="40" t="s">
        <v>82</v>
      </c>
    </row>
    <row r="5" spans="1:5" x14ac:dyDescent="0.3">
      <c r="A5" s="42" t="s">
        <v>66</v>
      </c>
      <c r="B5" s="40" t="s">
        <v>73</v>
      </c>
      <c r="C5" s="43" t="s">
        <v>78</v>
      </c>
      <c r="D5" s="43">
        <v>12380</v>
      </c>
      <c r="E5" s="43" t="s">
        <v>78</v>
      </c>
    </row>
    <row r="6" spans="1:5" x14ac:dyDescent="0.3">
      <c r="A6" s="41"/>
      <c r="B6" s="40" t="s">
        <v>75</v>
      </c>
      <c r="C6" s="43" t="s">
        <v>78</v>
      </c>
      <c r="D6" s="43">
        <v>12540</v>
      </c>
      <c r="E6" s="43" t="s">
        <v>78</v>
      </c>
    </row>
    <row r="7" spans="1:5" x14ac:dyDescent="0.3">
      <c r="A7" s="41"/>
      <c r="B7" s="40" t="s">
        <v>77</v>
      </c>
      <c r="C7" s="43" t="s">
        <v>78</v>
      </c>
      <c r="D7" s="43">
        <v>13200</v>
      </c>
      <c r="E7" s="43" t="s">
        <v>78</v>
      </c>
    </row>
    <row r="8" spans="1:5" x14ac:dyDescent="0.3">
      <c r="A8" s="42" t="s">
        <v>67</v>
      </c>
      <c r="B8" s="40" t="s">
        <v>73</v>
      </c>
      <c r="C8" s="43">
        <v>14300</v>
      </c>
      <c r="D8" s="43" t="s">
        <v>78</v>
      </c>
      <c r="E8" s="43" t="s">
        <v>78</v>
      </c>
    </row>
    <row r="9" spans="1:5" x14ac:dyDescent="0.3">
      <c r="A9" s="41"/>
      <c r="B9" s="40" t="s">
        <v>75</v>
      </c>
      <c r="C9" s="43">
        <v>15200</v>
      </c>
      <c r="D9" s="43" t="s">
        <v>78</v>
      </c>
      <c r="E9" s="43" t="s">
        <v>78</v>
      </c>
    </row>
    <row r="10" spans="1:5" x14ac:dyDescent="0.3">
      <c r="A10" s="41"/>
      <c r="B10" s="40" t="s">
        <v>77</v>
      </c>
      <c r="C10" s="43">
        <v>15380</v>
      </c>
      <c r="D10" s="43" t="s">
        <v>78</v>
      </c>
      <c r="E10" s="43" t="s">
        <v>78</v>
      </c>
    </row>
    <row r="11" spans="1:5" x14ac:dyDescent="0.3">
      <c r="A11" s="42" t="s">
        <v>68</v>
      </c>
      <c r="B11" s="40" t="s">
        <v>73</v>
      </c>
      <c r="C11" s="43">
        <v>14320</v>
      </c>
      <c r="D11" s="43" t="s">
        <v>78</v>
      </c>
      <c r="E11" s="43" t="s">
        <v>78</v>
      </c>
    </row>
    <row r="12" spans="1:5" x14ac:dyDescent="0.3">
      <c r="A12" s="41"/>
      <c r="B12" s="40" t="s">
        <v>75</v>
      </c>
      <c r="C12" s="43">
        <v>13210</v>
      </c>
      <c r="D12" s="43" t="s">
        <v>78</v>
      </c>
      <c r="E12" s="43" t="s">
        <v>78</v>
      </c>
    </row>
    <row r="13" spans="1:5" x14ac:dyDescent="0.3">
      <c r="A13" s="41"/>
      <c r="B13" s="40" t="s">
        <v>77</v>
      </c>
      <c r="C13" s="43">
        <v>14300</v>
      </c>
      <c r="D13" s="43" t="s">
        <v>78</v>
      </c>
      <c r="E13" s="43" t="s">
        <v>78</v>
      </c>
    </row>
    <row r="14" spans="1:5" x14ac:dyDescent="0.3">
      <c r="A14" s="42" t="s">
        <v>69</v>
      </c>
      <c r="B14" s="40" t="s">
        <v>73</v>
      </c>
      <c r="C14" s="43" t="s">
        <v>78</v>
      </c>
      <c r="D14" s="43" t="s">
        <v>78</v>
      </c>
      <c r="E14" s="43">
        <v>12600</v>
      </c>
    </row>
    <row r="15" spans="1:5" x14ac:dyDescent="0.3">
      <c r="A15" s="41"/>
      <c r="B15" s="40" t="s">
        <v>75</v>
      </c>
      <c r="C15" s="43" t="s">
        <v>78</v>
      </c>
      <c r="D15" s="43" t="s">
        <v>78</v>
      </c>
      <c r="E15" s="43">
        <v>11520</v>
      </c>
    </row>
    <row r="16" spans="1:5" x14ac:dyDescent="0.3">
      <c r="A16" s="41"/>
      <c r="B16" s="40" t="s">
        <v>77</v>
      </c>
      <c r="C16" s="43" t="s">
        <v>78</v>
      </c>
      <c r="D16" s="43" t="s">
        <v>78</v>
      </c>
      <c r="E16" s="43">
        <v>12200</v>
      </c>
    </row>
    <row r="17" spans="1:5" x14ac:dyDescent="0.3">
      <c r="A17" s="42" t="s">
        <v>72</v>
      </c>
      <c r="B17" s="41"/>
      <c r="C17" s="43">
        <v>14310</v>
      </c>
      <c r="D17" s="43">
        <v>12380</v>
      </c>
      <c r="E17" s="43">
        <v>12600</v>
      </c>
    </row>
    <row r="18" spans="1:5" x14ac:dyDescent="0.3">
      <c r="A18" s="42" t="s">
        <v>74</v>
      </c>
      <c r="B18" s="41"/>
      <c r="C18" s="43">
        <v>14205</v>
      </c>
      <c r="D18" s="43">
        <v>12540</v>
      </c>
      <c r="E18" s="43">
        <v>11520</v>
      </c>
    </row>
    <row r="19" spans="1:5" x14ac:dyDescent="0.3">
      <c r="A19" s="42" t="s">
        <v>76</v>
      </c>
      <c r="B19" s="41"/>
      <c r="C19" s="43">
        <v>14840</v>
      </c>
      <c r="D19" s="43">
        <v>13200</v>
      </c>
      <c r="E19" s="43">
        <v>12200</v>
      </c>
    </row>
  </sheetData>
  <mergeCells count="7">
    <mergeCell ref="A5:A7"/>
    <mergeCell ref="A8:A10"/>
    <mergeCell ref="A11:A13"/>
    <mergeCell ref="A14:A16"/>
    <mergeCell ref="A17:B17"/>
    <mergeCell ref="A18:B18"/>
    <mergeCell ref="A19:B19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5.625" customWidth="1"/>
    <col min="2" max="3" width="11.625" customWidth="1"/>
    <col min="4" max="4" width="10.625" customWidth="1"/>
    <col min="5" max="6" width="9.625" customWidth="1"/>
    <col min="7" max="7" width="11.625" customWidth="1"/>
  </cols>
  <sheetData>
    <row r="2" spans="1:7" x14ac:dyDescent="0.3">
      <c r="A2" s="4" t="s">
        <v>22</v>
      </c>
      <c r="B2" s="4" t="s">
        <v>31</v>
      </c>
      <c r="C2" s="4" t="s">
        <v>32</v>
      </c>
      <c r="D2" s="4" t="s">
        <v>23</v>
      </c>
      <c r="E2" s="4" t="s">
        <v>24</v>
      </c>
      <c r="F2" s="4" t="s">
        <v>25</v>
      </c>
      <c r="G2" s="4" t="s">
        <v>26</v>
      </c>
    </row>
    <row r="3" spans="1:7" x14ac:dyDescent="0.3">
      <c r="A3" s="2" t="s">
        <v>33</v>
      </c>
      <c r="B3" s="3" t="s">
        <v>34</v>
      </c>
      <c r="C3" s="6">
        <v>1890</v>
      </c>
      <c r="D3" s="6">
        <v>12380</v>
      </c>
      <c r="E3" s="6">
        <v>12540</v>
      </c>
      <c r="F3" s="6">
        <v>13200</v>
      </c>
      <c r="G3" s="6">
        <v>12707</v>
      </c>
    </row>
    <row r="4" spans="1:7" x14ac:dyDescent="0.3">
      <c r="A4" s="2" t="s">
        <v>35</v>
      </c>
      <c r="B4" s="3" t="s">
        <v>82</v>
      </c>
      <c r="C4" s="6">
        <v>1540</v>
      </c>
      <c r="D4" s="6">
        <v>12600</v>
      </c>
      <c r="E4" s="6">
        <v>11520</v>
      </c>
      <c r="F4" s="6">
        <v>12200</v>
      </c>
      <c r="G4" s="6">
        <v>12107</v>
      </c>
    </row>
    <row r="5" spans="1:7" x14ac:dyDescent="0.3">
      <c r="A5" s="2" t="s">
        <v>27</v>
      </c>
      <c r="B5" s="3" t="s">
        <v>36</v>
      </c>
      <c r="C5" s="6">
        <v>1840</v>
      </c>
      <c r="D5" s="6">
        <v>14200</v>
      </c>
      <c r="E5" s="6">
        <v>13570</v>
      </c>
      <c r="F5" s="6">
        <v>14250</v>
      </c>
      <c r="G5" s="6">
        <v>14007</v>
      </c>
    </row>
    <row r="6" spans="1:7" x14ac:dyDescent="0.3">
      <c r="A6" s="2" t="s">
        <v>37</v>
      </c>
      <c r="B6" s="3" t="s">
        <v>34</v>
      </c>
      <c r="C6" s="6">
        <v>1920</v>
      </c>
      <c r="D6" s="6">
        <v>13250</v>
      </c>
      <c r="E6" s="6">
        <v>14200</v>
      </c>
      <c r="F6" s="6">
        <v>13800</v>
      </c>
      <c r="G6" s="6">
        <v>13750</v>
      </c>
    </row>
    <row r="7" spans="1:7" x14ac:dyDescent="0.3">
      <c r="A7" s="2" t="s">
        <v>38</v>
      </c>
      <c r="B7" s="3" t="s">
        <v>82</v>
      </c>
      <c r="C7" s="6">
        <v>1640</v>
      </c>
      <c r="D7" s="6">
        <v>10100</v>
      </c>
      <c r="E7" s="6">
        <v>11320</v>
      </c>
      <c r="F7" s="6">
        <v>10250</v>
      </c>
      <c r="G7" s="6">
        <v>10557</v>
      </c>
    </row>
    <row r="8" spans="1:7" x14ac:dyDescent="0.3">
      <c r="A8" s="2" t="s">
        <v>39</v>
      </c>
      <c r="B8" s="3" t="s">
        <v>82</v>
      </c>
      <c r="C8" s="6">
        <v>1950</v>
      </c>
      <c r="D8" s="6">
        <v>11500</v>
      </c>
      <c r="E8" s="6">
        <v>10240</v>
      </c>
      <c r="F8" s="6">
        <v>11050</v>
      </c>
      <c r="G8" s="6">
        <v>10930</v>
      </c>
    </row>
    <row r="9" spans="1:7" x14ac:dyDescent="0.3">
      <c r="A9" s="2" t="s">
        <v>28</v>
      </c>
      <c r="B9" s="3" t="s">
        <v>36</v>
      </c>
      <c r="C9" s="6">
        <v>1740</v>
      </c>
      <c r="D9" s="6">
        <v>15270</v>
      </c>
      <c r="E9" s="6">
        <v>14250</v>
      </c>
      <c r="F9" s="6">
        <v>15420</v>
      </c>
      <c r="G9" s="6">
        <v>14980</v>
      </c>
    </row>
    <row r="10" spans="1:7" x14ac:dyDescent="0.3">
      <c r="A10" s="2" t="s">
        <v>29</v>
      </c>
      <c r="B10" s="3" t="s">
        <v>36</v>
      </c>
      <c r="C10" s="6">
        <v>1650</v>
      </c>
      <c r="D10" s="6">
        <v>14320</v>
      </c>
      <c r="E10" s="6">
        <v>13210</v>
      </c>
      <c r="F10" s="6">
        <v>14300</v>
      </c>
      <c r="G10" s="6">
        <v>13943</v>
      </c>
    </row>
    <row r="11" spans="1:7" x14ac:dyDescent="0.3">
      <c r="A11" s="2" t="s">
        <v>40</v>
      </c>
      <c r="B11" s="3" t="s">
        <v>34</v>
      </c>
      <c r="C11" s="6">
        <v>1750</v>
      </c>
      <c r="D11" s="6">
        <v>16200</v>
      </c>
      <c r="E11" s="6">
        <v>13200</v>
      </c>
      <c r="F11" s="6">
        <v>15240</v>
      </c>
      <c r="G11" s="6">
        <v>14880</v>
      </c>
    </row>
    <row r="12" spans="1:7" x14ac:dyDescent="0.3">
      <c r="A12" s="2" t="s">
        <v>30</v>
      </c>
      <c r="B12" s="3" t="s">
        <v>36</v>
      </c>
      <c r="C12" s="6">
        <v>1880</v>
      </c>
      <c r="D12" s="6">
        <v>14300</v>
      </c>
      <c r="E12" s="6">
        <v>15200</v>
      </c>
      <c r="F12" s="6">
        <v>15380</v>
      </c>
      <c r="G12" s="6">
        <v>14960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H25" sqref="H25"/>
    </sheetView>
  </sheetViews>
  <sheetFormatPr defaultRowHeight="16.5" x14ac:dyDescent="0.3"/>
  <cols>
    <col min="1" max="1" width="13.625" customWidth="1"/>
    <col min="2" max="5" width="9.625" customWidth="1"/>
  </cols>
  <sheetData>
    <row r="2" spans="1:5" x14ac:dyDescent="0.3">
      <c r="A2" s="4" t="s">
        <v>22</v>
      </c>
      <c r="B2" s="4" t="s">
        <v>23</v>
      </c>
      <c r="C2" s="4" t="s">
        <v>24</v>
      </c>
      <c r="D2" s="4" t="s">
        <v>25</v>
      </c>
      <c r="E2" s="4" t="s">
        <v>26</v>
      </c>
    </row>
    <row r="3" spans="1:5" x14ac:dyDescent="0.3">
      <c r="A3" s="2" t="s">
        <v>27</v>
      </c>
      <c r="B3" s="7">
        <v>14200</v>
      </c>
      <c r="C3" s="7">
        <v>13570</v>
      </c>
      <c r="D3" s="7">
        <v>14250</v>
      </c>
      <c r="E3" s="7">
        <v>14006.7</v>
      </c>
    </row>
    <row r="4" spans="1:5" x14ac:dyDescent="0.3">
      <c r="A4" s="2" t="s">
        <v>28</v>
      </c>
      <c r="B4" s="7">
        <v>15270</v>
      </c>
      <c r="C4" s="7">
        <v>14250</v>
      </c>
      <c r="D4" s="7">
        <v>15420</v>
      </c>
      <c r="E4" s="7">
        <v>14980</v>
      </c>
    </row>
    <row r="5" spans="1:5" x14ac:dyDescent="0.3">
      <c r="A5" s="2" t="s">
        <v>29</v>
      </c>
      <c r="B5" s="7">
        <v>14320</v>
      </c>
      <c r="C5" s="7">
        <v>13210</v>
      </c>
      <c r="D5" s="7">
        <v>14300</v>
      </c>
      <c r="E5" s="7">
        <v>13943</v>
      </c>
    </row>
    <row r="6" spans="1:5" x14ac:dyDescent="0.3">
      <c r="A6" s="2" t="s">
        <v>30</v>
      </c>
      <c r="B6" s="7">
        <v>14300</v>
      </c>
      <c r="C6" s="7">
        <v>15200</v>
      </c>
      <c r="D6" s="7">
        <v>15380</v>
      </c>
      <c r="E6" s="7">
        <v>14960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판매현황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Company>보고가자넷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스프레드시트</dc:title>
  <dc:subject>2015년-1차 출제-B형</dc:subject>
  <dc:creator>장한수</dc:creator>
  <cp:lastModifiedBy>HYUNWOO</cp:lastModifiedBy>
  <dcterms:created xsi:type="dcterms:W3CDTF">2012-07-22T08:57:13Z</dcterms:created>
  <dcterms:modified xsi:type="dcterms:W3CDTF">2017-07-10T09:32:11Z</dcterms:modified>
</cp:coreProperties>
</file>