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705" windowWidth="22050" windowHeight="10515"/>
  </bookViews>
  <sheets>
    <sheet name="판매 현황" sheetId="1" r:id="rId1"/>
    <sheet name="부분합" sheetId="12" r:id="rId2"/>
    <sheet name="필터" sheetId="8" r:id="rId3"/>
    <sheet name="시나리오 요약" sheetId="18" r:id="rId4"/>
    <sheet name="시나리오" sheetId="13" r:id="rId5"/>
    <sheet name="피벗테이블 정답" sheetId="17" r:id="rId6"/>
    <sheet name="피벗테이블" sheetId="10" r:id="rId7"/>
    <sheet name="차트" sheetId="11" r:id="rId8"/>
  </sheets>
  <definedNames>
    <definedName name="_xlnm._FilterDatabase" localSheetId="4" hidden="1">시나리오!$A$2:$G$12</definedName>
    <definedName name="_xlnm._FilterDatabase" localSheetId="2" hidden="1">필터!$A$2:$G$12</definedName>
    <definedName name="_xlnm.Criteria" localSheetId="2">필터!$A$14:$A$15</definedName>
    <definedName name="_xlnm.Extract" localSheetId="2">필터!$A$17:$E$17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A15" i="8" l="1"/>
  <c r="E15" i="1"/>
  <c r="E14" i="1"/>
  <c r="E13" i="1"/>
  <c r="H3" i="1"/>
  <c r="G4" i="13" l="1"/>
  <c r="G5" i="13"/>
  <c r="G6" i="13"/>
  <c r="G7" i="13"/>
  <c r="G8" i="13"/>
  <c r="G9" i="13"/>
  <c r="G10" i="13"/>
  <c r="G11" i="13"/>
  <c r="G12" i="13"/>
  <c r="G3" i="13"/>
  <c r="I3" i="1"/>
  <c r="C19" i="12" l="1"/>
  <c r="C17" i="12"/>
  <c r="C11" i="12"/>
  <c r="C6" i="12"/>
  <c r="F20" i="12"/>
  <c r="E20" i="12"/>
  <c r="F18" i="12"/>
  <c r="E18" i="12"/>
  <c r="F12" i="12"/>
  <c r="E12" i="12"/>
  <c r="F7" i="12"/>
  <c r="E7" i="12"/>
  <c r="I4" i="1" l="1"/>
  <c r="I5" i="1"/>
  <c r="I6" i="1"/>
  <c r="I7" i="1"/>
  <c r="I8" i="1"/>
  <c r="I9" i="1"/>
  <c r="I10" i="1"/>
  <c r="I11" i="1"/>
  <c r="I12" i="1"/>
  <c r="H4" i="1"/>
  <c r="H5" i="1"/>
  <c r="H6" i="1"/>
  <c r="H7" i="1"/>
  <c r="H8" i="1"/>
  <c r="H9" i="1"/>
  <c r="H10" i="1"/>
  <c r="H11" i="1"/>
  <c r="H12" i="1"/>
</calcChain>
</file>

<file path=xl/sharedStrings.xml><?xml version="1.0" encoding="utf-8"?>
<sst xmlns="http://schemas.openxmlformats.org/spreadsheetml/2006/main" count="264" uniqueCount="87">
  <si>
    <t>조건</t>
    <phoneticPr fontId="2" type="noConversion"/>
  </si>
  <si>
    <t>비고</t>
    <phoneticPr fontId="3" type="noConversion"/>
  </si>
  <si>
    <t>품명</t>
    <phoneticPr fontId="3" type="noConversion"/>
  </si>
  <si>
    <t>콜라</t>
    <phoneticPr fontId="3" type="noConversion"/>
  </si>
  <si>
    <t>사이다</t>
    <phoneticPr fontId="3" type="noConversion"/>
  </si>
  <si>
    <t>비누</t>
    <phoneticPr fontId="3" type="noConversion"/>
  </si>
  <si>
    <t>우동</t>
    <phoneticPr fontId="3" type="noConversion"/>
  </si>
  <si>
    <t>라면</t>
    <phoneticPr fontId="3" type="noConversion"/>
  </si>
  <si>
    <t>분류</t>
    <phoneticPr fontId="3" type="noConversion"/>
  </si>
  <si>
    <t>수건</t>
    <phoneticPr fontId="3" type="noConversion"/>
  </si>
  <si>
    <t>면도기</t>
    <phoneticPr fontId="3" type="noConversion"/>
  </si>
  <si>
    <t>짜장</t>
    <phoneticPr fontId="3" type="noConversion"/>
  </si>
  <si>
    <t>음료류</t>
    <phoneticPr fontId="3" type="noConversion"/>
  </si>
  <si>
    <t>식사류</t>
    <phoneticPr fontId="3" type="noConversion"/>
  </si>
  <si>
    <t>세면류</t>
    <phoneticPr fontId="3" type="noConversion"/>
  </si>
  <si>
    <t>커피</t>
    <phoneticPr fontId="3" type="noConversion"/>
  </si>
  <si>
    <t>장소</t>
    <phoneticPr fontId="3" type="noConversion"/>
  </si>
  <si>
    <t>휴게실</t>
    <phoneticPr fontId="3" type="noConversion"/>
  </si>
  <si>
    <t>체육관</t>
    <phoneticPr fontId="3" type="noConversion"/>
  </si>
  <si>
    <t>당직실</t>
    <phoneticPr fontId="3" type="noConversion"/>
  </si>
  <si>
    <t>체육관</t>
    <phoneticPr fontId="3" type="noConversion"/>
  </si>
  <si>
    <t>주스</t>
    <phoneticPr fontId="3" type="noConversion"/>
  </si>
  <si>
    <t>평균</t>
    <phoneticPr fontId="3" type="noConversion"/>
  </si>
  <si>
    <t>판매순위</t>
    <phoneticPr fontId="3" type="noConversion"/>
  </si>
  <si>
    <t>'평균'의 최대값-최소값 차이</t>
    <phoneticPr fontId="3" type="noConversion"/>
  </si>
  <si>
    <t>5월</t>
    <phoneticPr fontId="3" type="noConversion"/>
  </si>
  <si>
    <t>6월</t>
    <phoneticPr fontId="3" type="noConversion"/>
  </si>
  <si>
    <t>7월</t>
    <phoneticPr fontId="3" type="noConversion"/>
  </si>
  <si>
    <t>'장소'가 "체육관"인 '7월'의 합계</t>
    <phoneticPr fontId="3" type="noConversion"/>
  </si>
  <si>
    <t>당직실</t>
    <phoneticPr fontId="3" type="noConversion"/>
  </si>
  <si>
    <t>음료류 평균</t>
  </si>
  <si>
    <t>식사류 평균</t>
  </si>
  <si>
    <t>세면류 평균</t>
  </si>
  <si>
    <t>전체 평균</t>
  </si>
  <si>
    <t>세면류 개수</t>
  </si>
  <si>
    <t>식사류 개수</t>
  </si>
  <si>
    <t>음료류 개수</t>
  </si>
  <si>
    <t>전체 개수</t>
  </si>
  <si>
    <t>품명</t>
    <phoneticPr fontId="3" type="noConversion"/>
  </si>
  <si>
    <t>$F$12</t>
  </si>
  <si>
    <t>$G$12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</si>
  <si>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</si>
  <si>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</si>
  <si>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</si>
  <si>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</si>
  <si>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</si>
  <si>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</si>
  <si>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</si>
  <si>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체육관</t>
  </si>
  <si>
    <t>휴게실</t>
  </si>
  <si>
    <t>세면류</t>
  </si>
  <si>
    <t>식사류</t>
  </si>
  <si>
    <t>음료류</t>
  </si>
  <si>
    <t>평균 : 6월</t>
  </si>
  <si>
    <t>전체 평균 : 6월</t>
  </si>
  <si>
    <t>평균 : 7월</t>
  </si>
  <si>
    <t>전체 평균 : 7월</t>
  </si>
  <si>
    <t>**</t>
  </si>
  <si>
    <t>분류</t>
  </si>
  <si>
    <t>장소</t>
  </si>
  <si>
    <t>값</t>
  </si>
  <si>
    <t>품명</t>
  </si>
  <si>
    <t>5월</t>
  </si>
  <si>
    <t>6월</t>
  </si>
  <si>
    <t>7월</t>
  </si>
  <si>
    <t>평균</t>
  </si>
  <si>
    <t>콜라</t>
  </si>
  <si>
    <t>짜장</t>
  </si>
  <si>
    <t>수건</t>
  </si>
  <si>
    <t>사이다</t>
  </si>
  <si>
    <t>당직실</t>
  </si>
  <si>
    <t>비누</t>
  </si>
  <si>
    <t>커피</t>
  </si>
  <si>
    <t>우동</t>
  </si>
  <si>
    <t>라면</t>
  </si>
  <si>
    <t>면도기</t>
  </si>
  <si>
    <t>주스</t>
  </si>
  <si>
    <t>$F$3</t>
  </si>
  <si>
    <t>$F$6</t>
  </si>
  <si>
    <t>$F$8</t>
  </si>
  <si>
    <t>$G$3</t>
  </si>
  <si>
    <t>$G$6</t>
  </si>
  <si>
    <t>$G$8</t>
  </si>
  <si>
    <t>7월 157 증가</t>
  </si>
  <si>
    <t>만든 사람 ihd 날짜 2017-11-11</t>
  </si>
  <si>
    <t>7월 86 감소</t>
  </si>
  <si>
    <t>'7월달' 중 세 번째로 큰 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</si>
</sst>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176" formatCode="#,##0_ "/>
    <numFmt numFmtId="177" formatCode="#&quot;위&quot;"/>
    <numFmt numFmtId="178" formatCode="#,##0&quot;개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3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pivotButton="1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10" fillId="5" borderId="0" xfId="0" applyNumberFormat="1" applyFont="1" applyFill="1" applyBorder="1" applyAlignment="1">
      <alignment vertical="center"/>
    </xf>
    <xf numFmtId="0" fontId="11" fillId="4" borderId="8" xfId="0" applyFont="1" applyFill="1" applyBorder="1" applyAlignment="1">
      <alignment horizontal="left" vertical="center"/>
    </xf>
    <xf numFmtId="176" fontId="10" fillId="0" borderId="8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통화 [0]" xfId="1" builtinId="7"/>
    <cellStyle name="표준" xfId="0" builtinId="0"/>
  </cellStyles>
  <dxfs count="4">
    <dxf>
      <font>
        <name val="맑은 고딕"/>
        <scheme val="major"/>
      </font>
    </dxf>
    <dxf>
      <alignment horizontal="center" readingOrder="0"/>
    </dxf>
    <dxf>
      <numFmt numFmtId="176" formatCode="#,##0_ "/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2200" b="1" i="0">
                <a:latin typeface="굴림체" panose="020B0609000101010101" pitchFamily="49" charset="-127"/>
                <a:ea typeface="굴림체" panose="020B0609000101010101" pitchFamily="49" charset="-127"/>
              </a:defRPr>
            </a:pPr>
            <a:r>
              <a:rPr lang="ko-KR" sz="2200" b="1" i="0">
                <a:latin typeface="굴림체" panose="020B0609000101010101" pitchFamily="49" charset="-127"/>
                <a:ea typeface="굴림체" panose="020B0609000101010101" pitchFamily="49" charset="-127"/>
              </a:rPr>
              <a:t>자동판매기 판매현황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차트!$D$2</c:f>
              <c:strCache>
                <c:ptCount val="1"/>
                <c:pt idx="0">
                  <c:v>6월</c:v>
                </c:pt>
              </c:strCache>
            </c:strRef>
          </c:tx>
          <c:invertIfNegative val="0"/>
          <c:cat>
            <c:strRef>
              <c:f>차트!$A$3:$A$9</c:f>
              <c:strCache>
                <c:ptCount val="7"/>
                <c:pt idx="0">
                  <c:v>콜라</c:v>
                </c:pt>
                <c:pt idx="1">
                  <c:v>짜장</c:v>
                </c:pt>
                <c:pt idx="2">
                  <c:v>사이다</c:v>
                </c:pt>
                <c:pt idx="3">
                  <c:v>커피</c:v>
                </c:pt>
                <c:pt idx="4">
                  <c:v>우동</c:v>
                </c:pt>
                <c:pt idx="5">
                  <c:v>라면</c:v>
                </c:pt>
                <c:pt idx="6">
                  <c:v>주스</c:v>
                </c:pt>
              </c:strCache>
            </c:strRef>
          </c:cat>
          <c:val>
            <c:numRef>
              <c:f>차트!$D$3:$D$9</c:f>
              <c:numCache>
                <c:formatCode>#,##0_ </c:formatCode>
                <c:ptCount val="7"/>
                <c:pt idx="0">
                  <c:v>1253</c:v>
                </c:pt>
                <c:pt idx="1">
                  <c:v>1154</c:v>
                </c:pt>
                <c:pt idx="2">
                  <c:v>940</c:v>
                </c:pt>
                <c:pt idx="3">
                  <c:v>1050</c:v>
                </c:pt>
                <c:pt idx="4">
                  <c:v>1040</c:v>
                </c:pt>
                <c:pt idx="5">
                  <c:v>1013</c:v>
                </c:pt>
                <c:pt idx="6">
                  <c:v>913</c:v>
                </c:pt>
              </c:numCache>
            </c:numRef>
          </c:val>
        </c:ser>
        <c:ser>
          <c:idx val="1"/>
          <c:order val="1"/>
          <c:tx>
            <c:strRef>
              <c:f>차트!$E$2</c:f>
              <c:strCache>
                <c:ptCount val="1"/>
                <c:pt idx="0">
                  <c:v>7월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차트!$A$3:$A$9</c:f>
              <c:strCache>
                <c:ptCount val="7"/>
                <c:pt idx="0">
                  <c:v>콜라</c:v>
                </c:pt>
                <c:pt idx="1">
                  <c:v>짜장</c:v>
                </c:pt>
                <c:pt idx="2">
                  <c:v>사이다</c:v>
                </c:pt>
                <c:pt idx="3">
                  <c:v>커피</c:v>
                </c:pt>
                <c:pt idx="4">
                  <c:v>우동</c:v>
                </c:pt>
                <c:pt idx="5">
                  <c:v>라면</c:v>
                </c:pt>
                <c:pt idx="6">
                  <c:v>주스</c:v>
                </c:pt>
              </c:strCache>
            </c:strRef>
          </c:cat>
          <c:val>
            <c:numRef>
              <c:f>차트!$E$3:$E$9</c:f>
              <c:numCache>
                <c:formatCode>#,##0_ </c:formatCode>
                <c:ptCount val="7"/>
                <c:pt idx="0">
                  <c:v>1347</c:v>
                </c:pt>
                <c:pt idx="1">
                  <c:v>1116</c:v>
                </c:pt>
                <c:pt idx="2">
                  <c:v>1020</c:v>
                </c:pt>
                <c:pt idx="3">
                  <c:v>1110</c:v>
                </c:pt>
                <c:pt idx="4">
                  <c:v>954</c:v>
                </c:pt>
                <c:pt idx="5">
                  <c:v>1010</c:v>
                </c:pt>
                <c:pt idx="6">
                  <c:v>990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280896"/>
        <c:axId val="302949504"/>
      </c:barChart>
      <c:catAx>
        <c:axId val="265280896"/>
        <c:scaling>
          <c:orientation val="minMax"/>
        </c:scaling>
        <c:delete val="0"/>
        <c:axPos val="b"/>
        <c:majorTickMark val="out"/>
        <c:minorTickMark val="none"/>
        <c:tickLblPos val="nextTo"/>
        <c:crossAx val="302949504"/>
        <c:crosses val="autoZero"/>
        <c:auto val="1"/>
        <c:lblAlgn val="ctr"/>
        <c:lblOffset val="100"/>
        <c:noMultiLvlLbl val="0"/>
      </c:catAx>
      <c:valAx>
        <c:axId val="302949504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265280896"/>
        <c:crosses val="autoZero"/>
        <c:crossBetween val="between"/>
      </c:valAx>
      <c:spPr>
        <a:gradFill flip="none"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16200000" scaled="1"/>
          <a:tileRect/>
        </a:gradFill>
      </c:spPr>
    </c:plotArea>
    <c:legend>
      <c:legendPos val="t"/>
      <c:layout/>
      <c:overlay val="0"/>
    </c:legend>
    <c:plotVisOnly val="1"/>
    <c:dispBlanksAs val="gap"/>
    <c:showDLblsOverMax val="0"/>
  </c:chart>
  <c:spPr>
    <a:ln w="38100" cmpd="sng">
      <a:solidFill>
        <a:srgbClr val="00B050"/>
      </a:solidFill>
      <a:prstDash val="sysDash"/>
    </a:ln>
  </c:spPr>
  <c:txPr>
    <a:bodyPr/>
    <a:lstStyle/>
    <a:p>
      <a:pPr>
        <a:defRPr sz="1100">
          <a:latin typeface="돋움체" panose="020B0609000101010101" pitchFamily="49" charset="-127"/>
          <a:ea typeface="돋움체" panose="020B0609000101010101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47625</xdr:rowOff>
    </xdr:from>
    <xdr:to>
      <xdr:col>7</xdr:col>
      <xdr:colOff>762000</xdr:colOff>
      <xdr:row>0</xdr:row>
      <xdr:rowOff>962025</xdr:rowOff>
    </xdr:to>
    <xdr:sp macro="" textlink="">
      <xdr:nvSpPr>
        <xdr:cNvPr id="3" name="정육면체 2"/>
        <xdr:cNvSpPr/>
      </xdr:nvSpPr>
      <xdr:spPr>
        <a:xfrm>
          <a:off x="847725" y="47625"/>
          <a:ext cx="5581650" cy="914400"/>
        </a:xfrm>
        <a:prstGeom prst="cub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400" i="1">
              <a:latin typeface="굴림체" panose="020B0609000101010101" pitchFamily="49" charset="-127"/>
              <a:ea typeface="굴림체" panose="020B0609000101010101" pitchFamily="49" charset="-127"/>
            </a:rPr>
            <a:t>자동판매기 판매현황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</xdr:row>
      <xdr:rowOff>28573</xdr:rowOff>
    </xdr:from>
    <xdr:to>
      <xdr:col>7</xdr:col>
      <xdr:colOff>47625</xdr:colOff>
      <xdr:row>26</xdr:row>
      <xdr:rowOff>142874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yungil" refreshedDate="42964.627155902781" createdVersion="4" refreshedVersion="4" minRefreshableVersion="3" recordCount="10">
  <cacheSource type="worksheet">
    <worksheetSource ref="A2:G12" sheet="피벗테이블"/>
  </cacheSource>
  <cacheFields count="7">
    <cacheField name="품명" numFmtId="0">
      <sharedItems/>
    </cacheField>
    <cacheField name="분류" numFmtId="14">
      <sharedItems count="3">
        <s v="음료류"/>
        <s v="식사류"/>
        <s v="세면류"/>
      </sharedItems>
    </cacheField>
    <cacheField name="장소" numFmtId="0">
      <sharedItems count="3">
        <s v="체육관"/>
        <s v="휴게실"/>
        <s v="당직실"/>
      </sharedItems>
    </cacheField>
    <cacheField name="5월" numFmtId="0">
      <sharedItems containsSemiMixedTypes="0" containsString="0" containsNumber="1" containsInteger="1" minValue="780" maxValue="1240"/>
    </cacheField>
    <cacheField name="6월" numFmtId="0">
      <sharedItems containsSemiMixedTypes="0" containsString="0" containsNumber="1" containsInteger="1" minValue="748" maxValue="1253"/>
    </cacheField>
    <cacheField name="7월" numFmtId="0">
      <sharedItems containsSemiMixedTypes="0" containsString="0" containsNumber="1" containsInteger="1" minValue="857" maxValue="1347"/>
    </cacheField>
    <cacheField name="평균" numFmtId="0">
      <sharedItems containsSemiMixedTypes="0" containsString="0" containsNumber="1" containsInteger="1" minValue="795" maxValue="12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콜라"/>
    <x v="0"/>
    <x v="0"/>
    <n v="1225"/>
    <n v="1253"/>
    <n v="1347"/>
    <n v="1275"/>
  </r>
  <r>
    <s v="짜장"/>
    <x v="1"/>
    <x v="1"/>
    <n v="1240"/>
    <n v="1154"/>
    <n v="1116"/>
    <n v="1170"/>
  </r>
  <r>
    <s v="수건"/>
    <x v="2"/>
    <x v="1"/>
    <n v="890"/>
    <n v="970"/>
    <n v="1017"/>
    <n v="959"/>
  </r>
  <r>
    <s v="사이다"/>
    <x v="0"/>
    <x v="2"/>
    <n v="980"/>
    <n v="940"/>
    <n v="1020"/>
    <n v="980"/>
  </r>
  <r>
    <s v="비누"/>
    <x v="2"/>
    <x v="0"/>
    <n v="780"/>
    <n v="748"/>
    <n v="857"/>
    <n v="795"/>
  </r>
  <r>
    <s v="커피"/>
    <x v="0"/>
    <x v="2"/>
    <n v="990"/>
    <n v="1050"/>
    <n v="1110"/>
    <n v="1050"/>
  </r>
  <r>
    <s v="우동"/>
    <x v="1"/>
    <x v="1"/>
    <n v="970"/>
    <n v="1040"/>
    <n v="954"/>
    <n v="988"/>
  </r>
  <r>
    <s v="라면"/>
    <x v="1"/>
    <x v="2"/>
    <n v="1100"/>
    <n v="1013"/>
    <n v="1010"/>
    <n v="1041"/>
  </r>
  <r>
    <s v="면도기"/>
    <x v="2"/>
    <x v="0"/>
    <n v="1000"/>
    <n v="980"/>
    <n v="1146"/>
    <n v="1042"/>
  </r>
  <r>
    <s v="주스"/>
    <x v="0"/>
    <x v="0"/>
    <n v="950"/>
    <n v="913"/>
    <n v="990"/>
    <n v="9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5" cacheId="0" dataOnRows="1" applyNumberFormats="0" applyBorderFormats="0" applyFontFormats="0" applyPatternFormats="0" applyAlignmentFormats="0" applyWidthHeightFormats="1" dataCaption="값" missingCaption="**" updatedVersion="4" minRefreshableVersion="3" useAutoFormatting="1" colGrandTotals="0" itemPrintTitles="1" mergeItem="1" createdVersion="4" indent="0" compact="0" compactData="0" multipleFieldFilters="0">
  <location ref="A3:E10" firstHeaderRow="1" firstDataRow="2" firstDataCol="2"/>
  <pivotFields count="7">
    <pivotField compact="0" outline="0" showAll="0"/>
    <pivotField axis="axisCol" compact="0" outline="0" showAll="0">
      <items count="4">
        <item x="2"/>
        <item x="1"/>
        <item x="0"/>
        <item t="default"/>
      </items>
    </pivotField>
    <pivotField axis="axisRow" compact="0" outline="0" showAll="0">
      <items count="4">
        <item h="1" x="2"/>
        <item x="0"/>
        <item x="1"/>
        <item t="default"/>
      </items>
    </pivotField>
    <pivotField compact="0" outline="0" showAll="0"/>
    <pivotField dataField="1" compact="0" outline="0" showAll="0"/>
    <pivotField dataField="1" compact="0" outline="0" showAll="0"/>
    <pivotField compact="0" outline="0" showAll="0"/>
  </pivotFields>
  <rowFields count="2">
    <field x="2"/>
    <field x="-2"/>
  </rowFields>
  <rowItems count="6">
    <i>
      <x v="1"/>
      <x/>
    </i>
    <i r="1" i="1">
      <x v="1"/>
    </i>
    <i>
      <x v="2"/>
      <x/>
    </i>
    <i r="1" i="1">
      <x v="1"/>
    </i>
    <i t="grand">
      <x/>
    </i>
    <i t="grand" i="1">
      <x/>
    </i>
  </rowItems>
  <colFields count="1">
    <field x="1"/>
  </colFields>
  <colItems count="3">
    <i>
      <x/>
    </i>
    <i>
      <x v="1"/>
    </i>
    <i>
      <x v="2"/>
    </i>
  </colItems>
  <dataFields count="2">
    <dataField name="평균 : 6월" fld="4" subtotal="average" baseField="2" baseItem="0"/>
    <dataField name="평균 : 7월" fld="5" subtotal="average" baseField="2" baseItem="0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type="all" dataOnly="0" outline="0" fieldPosition="0"/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6.5" x14ac:dyDescent="0.3"/>
  <cols>
    <col min="1" max="9" width="10.625" customWidth="1"/>
    <col min="10" max="10" width="9.5" bestFit="1" customWidth="1"/>
  </cols>
  <sheetData>
    <row r="1" spans="1:9" ht="79.900000000000006" customHeight="1" x14ac:dyDescent="0.3"/>
    <row r="2" spans="1:9" ht="18" customHeight="1" x14ac:dyDescent="0.3">
      <c r="A2" s="9" t="s">
        <v>2</v>
      </c>
      <c r="B2" s="9" t="s">
        <v>8</v>
      </c>
      <c r="C2" s="9" t="s">
        <v>16</v>
      </c>
      <c r="D2" s="9" t="s">
        <v>25</v>
      </c>
      <c r="E2" s="9" t="s">
        <v>26</v>
      </c>
      <c r="F2" s="9" t="s">
        <v>27</v>
      </c>
      <c r="G2" s="9" t="s">
        <v>22</v>
      </c>
      <c r="H2" s="9" t="s">
        <v>23</v>
      </c>
      <c r="I2" s="9" t="s">
        <v>1</v>
      </c>
    </row>
    <row r="3" spans="1:9" ht="18" customHeight="1" x14ac:dyDescent="0.3">
      <c r="A3" s="2" t="s">
        <v>3</v>
      </c>
      <c r="B3" s="3" t="s">
        <v>12</v>
      </c>
      <c r="C3" s="2" t="s">
        <v>18</v>
      </c>
      <c r="D3" s="4">
        <v>1225</v>
      </c>
      <c r="E3" s="4">
        <v>1253</v>
      </c>
      <c r="F3" s="4">
        <v>1347</v>
      </c>
      <c r="G3" s="38">
        <v>1275</v>
      </c>
      <c r="H3" s="11">
        <f>RANK(G3,$G$3:$G$12,0)</f>
        <v>1</v>
      </c>
      <c r="I3" s="10" t="str">
        <f>IF(F3&lt;=E3,"판매감소","")</f>
        <v/>
      </c>
    </row>
    <row r="4" spans="1:9" ht="18" customHeight="1" x14ac:dyDescent="0.3">
      <c r="A4" s="2" t="s">
        <v>11</v>
      </c>
      <c r="B4" s="3" t="s">
        <v>13</v>
      </c>
      <c r="C4" s="2" t="s">
        <v>17</v>
      </c>
      <c r="D4" s="4">
        <v>1240</v>
      </c>
      <c r="E4" s="4">
        <v>1154</v>
      </c>
      <c r="F4" s="4">
        <v>1116</v>
      </c>
      <c r="G4" s="38">
        <v>1170</v>
      </c>
      <c r="H4" s="11">
        <f t="shared" ref="H4:H12" si="0">RANK(G4,$G$3:$G$12,0)</f>
        <v>2</v>
      </c>
      <c r="I4" s="10" t="str">
        <f t="shared" ref="I4:I12" si="1">IF(F4&lt;=E4,"판매감소","")</f>
        <v>판매감소</v>
      </c>
    </row>
    <row r="5" spans="1:9" ht="18" customHeight="1" x14ac:dyDescent="0.3">
      <c r="A5" s="2" t="s">
        <v>9</v>
      </c>
      <c r="B5" s="3" t="s">
        <v>14</v>
      </c>
      <c r="C5" s="2" t="s">
        <v>17</v>
      </c>
      <c r="D5" s="4">
        <v>890</v>
      </c>
      <c r="E5" s="4">
        <v>970</v>
      </c>
      <c r="F5" s="4">
        <v>1017</v>
      </c>
      <c r="G5" s="38">
        <v>959</v>
      </c>
      <c r="H5" s="11">
        <f t="shared" si="0"/>
        <v>8</v>
      </c>
      <c r="I5" s="10" t="str">
        <f t="shared" si="1"/>
        <v/>
      </c>
    </row>
    <row r="6" spans="1:9" ht="18" customHeight="1" x14ac:dyDescent="0.3">
      <c r="A6" s="2" t="s">
        <v>4</v>
      </c>
      <c r="B6" s="3" t="s">
        <v>12</v>
      </c>
      <c r="C6" s="2" t="s">
        <v>19</v>
      </c>
      <c r="D6" s="4">
        <v>980</v>
      </c>
      <c r="E6" s="4">
        <v>940</v>
      </c>
      <c r="F6" s="4">
        <v>1020</v>
      </c>
      <c r="G6" s="38">
        <v>980</v>
      </c>
      <c r="H6" s="11">
        <f t="shared" si="0"/>
        <v>7</v>
      </c>
      <c r="I6" s="10" t="str">
        <f t="shared" si="1"/>
        <v/>
      </c>
    </row>
    <row r="7" spans="1:9" ht="18" customHeight="1" x14ac:dyDescent="0.3">
      <c r="A7" s="2" t="s">
        <v>5</v>
      </c>
      <c r="B7" s="3" t="s">
        <v>14</v>
      </c>
      <c r="C7" s="2" t="s">
        <v>20</v>
      </c>
      <c r="D7" s="4">
        <v>780</v>
      </c>
      <c r="E7" s="4">
        <v>748</v>
      </c>
      <c r="F7" s="4">
        <v>857</v>
      </c>
      <c r="G7" s="38">
        <v>795</v>
      </c>
      <c r="H7" s="11">
        <f t="shared" si="0"/>
        <v>10</v>
      </c>
      <c r="I7" s="10" t="str">
        <f t="shared" si="1"/>
        <v/>
      </c>
    </row>
    <row r="8" spans="1:9" ht="18" customHeight="1" x14ac:dyDescent="0.3">
      <c r="A8" s="2" t="s">
        <v>15</v>
      </c>
      <c r="B8" s="3" t="s">
        <v>12</v>
      </c>
      <c r="C8" s="2" t="s">
        <v>19</v>
      </c>
      <c r="D8" s="4">
        <v>990</v>
      </c>
      <c r="E8" s="4">
        <v>1050</v>
      </c>
      <c r="F8" s="4">
        <v>1110</v>
      </c>
      <c r="G8" s="38">
        <v>1050</v>
      </c>
      <c r="H8" s="11">
        <f t="shared" si="0"/>
        <v>3</v>
      </c>
      <c r="I8" s="10" t="str">
        <f t="shared" si="1"/>
        <v/>
      </c>
    </row>
    <row r="9" spans="1:9" ht="18" customHeight="1" x14ac:dyDescent="0.3">
      <c r="A9" s="2" t="s">
        <v>6</v>
      </c>
      <c r="B9" s="3" t="s">
        <v>13</v>
      </c>
      <c r="C9" s="2" t="s">
        <v>17</v>
      </c>
      <c r="D9" s="4">
        <v>970</v>
      </c>
      <c r="E9" s="4">
        <v>1040</v>
      </c>
      <c r="F9" s="4">
        <v>954</v>
      </c>
      <c r="G9" s="38">
        <v>988</v>
      </c>
      <c r="H9" s="11">
        <f t="shared" si="0"/>
        <v>6</v>
      </c>
      <c r="I9" s="10" t="str">
        <f t="shared" si="1"/>
        <v>판매감소</v>
      </c>
    </row>
    <row r="10" spans="1:9" ht="18" customHeight="1" x14ac:dyDescent="0.3">
      <c r="A10" s="2" t="s">
        <v>7</v>
      </c>
      <c r="B10" s="3" t="s">
        <v>13</v>
      </c>
      <c r="C10" s="2" t="s">
        <v>19</v>
      </c>
      <c r="D10" s="4">
        <v>1100</v>
      </c>
      <c r="E10" s="4">
        <v>1013</v>
      </c>
      <c r="F10" s="4">
        <v>1010</v>
      </c>
      <c r="G10" s="38">
        <v>1041</v>
      </c>
      <c r="H10" s="11">
        <f t="shared" si="0"/>
        <v>5</v>
      </c>
      <c r="I10" s="10" t="str">
        <f t="shared" si="1"/>
        <v>판매감소</v>
      </c>
    </row>
    <row r="11" spans="1:9" ht="18" customHeight="1" x14ac:dyDescent="0.3">
      <c r="A11" s="2" t="s">
        <v>10</v>
      </c>
      <c r="B11" s="3" t="s">
        <v>14</v>
      </c>
      <c r="C11" s="2" t="s">
        <v>20</v>
      </c>
      <c r="D11" s="4">
        <v>1000</v>
      </c>
      <c r="E11" s="4">
        <v>980</v>
      </c>
      <c r="F11" s="4">
        <v>1146</v>
      </c>
      <c r="G11" s="38">
        <v>1042</v>
      </c>
      <c r="H11" s="11">
        <f t="shared" si="0"/>
        <v>4</v>
      </c>
      <c r="I11" s="10" t="str">
        <f t="shared" si="1"/>
        <v/>
      </c>
    </row>
    <row r="12" spans="1:9" ht="18" customHeight="1" x14ac:dyDescent="0.3">
      <c r="A12" s="2" t="s">
        <v>21</v>
      </c>
      <c r="B12" s="3" t="s">
        <v>12</v>
      </c>
      <c r="C12" s="2" t="s">
        <v>20</v>
      </c>
      <c r="D12" s="4">
        <v>950</v>
      </c>
      <c r="E12" s="4">
        <v>913</v>
      </c>
      <c r="F12" s="4">
        <v>990</v>
      </c>
      <c r="G12" s="38">
        <v>951</v>
      </c>
      <c r="H12" s="11">
        <f t="shared" si="0"/>
        <v>9</v>
      </c>
      <c r="I12" s="10" t="str">
        <f t="shared" si="1"/>
        <v/>
      </c>
    </row>
    <row r="13" spans="1:9" ht="18" customHeight="1" x14ac:dyDescent="0.3">
      <c r="A13" s="42" t="s">
        <v>24</v>
      </c>
      <c r="B13" s="43"/>
      <c r="C13" s="43"/>
      <c r="D13" s="44"/>
      <c r="E13" s="40">
        <f>MAX(G3:G12)-MIN(G3:G12)</f>
        <v>480</v>
      </c>
      <c r="F13" s="41"/>
      <c r="G13" s="41"/>
      <c r="H13" s="39"/>
      <c r="I13" s="39"/>
    </row>
    <row r="14" spans="1:9" ht="18" customHeight="1" x14ac:dyDescent="0.3">
      <c r="A14" s="42" t="s">
        <v>28</v>
      </c>
      <c r="B14" s="43"/>
      <c r="C14" s="43"/>
      <c r="D14" s="44"/>
      <c r="E14" s="40">
        <f>DSUM(A2:I12,F2,C2:C3)</f>
        <v>4340</v>
      </c>
      <c r="F14" s="40"/>
      <c r="G14" s="40"/>
      <c r="H14" s="39"/>
      <c r="I14" s="39"/>
    </row>
    <row r="15" spans="1:9" ht="18" customHeight="1" x14ac:dyDescent="0.3">
      <c r="A15" s="42" t="s">
        <v>86</v>
      </c>
      <c r="B15" s="43"/>
      <c r="C15" s="43"/>
      <c r="D15" s="44"/>
      <c r="E15" s="40">
        <f>LARGE(F3:F12,3)</f>
        <v>1116</v>
      </c>
      <c r="F15" s="40"/>
      <c r="G15" s="40"/>
      <c r="H15" s="39"/>
      <c r="I15" s="39"/>
    </row>
  </sheetData>
  <sortState ref="A3:H12">
    <sortCondition descending="1" ref="A3:A12"/>
  </sortState>
  <mergeCells count="7">
    <mergeCell ref="H13:I15"/>
    <mergeCell ref="E14:G14"/>
    <mergeCell ref="E15:G15"/>
    <mergeCell ref="E13:G13"/>
    <mergeCell ref="A13:D13"/>
    <mergeCell ref="A14:D14"/>
    <mergeCell ref="A15:D15"/>
  </mergeCells>
  <phoneticPr fontId="3" type="noConversion"/>
  <conditionalFormatting sqref="A3:I12">
    <cfRule type="expression" dxfId="3" priority="1">
      <formula>$G3&gt;=1050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1" sqref="H21"/>
    </sheetView>
  </sheetViews>
  <sheetFormatPr defaultRowHeight="16.5" outlineLevelRow="3" outlineLevelCol="1" x14ac:dyDescent="0.3"/>
  <cols>
    <col min="1" max="3" width="11.625" customWidth="1"/>
    <col min="4" max="6" width="11.625" customWidth="1" outlineLevel="1"/>
    <col min="7" max="7" width="11.625" customWidth="1"/>
  </cols>
  <sheetData>
    <row r="2" spans="1:7" x14ac:dyDescent="0.3">
      <c r="A2" s="7" t="s">
        <v>2</v>
      </c>
      <c r="B2" s="7" t="s">
        <v>8</v>
      </c>
      <c r="C2" s="7" t="s">
        <v>16</v>
      </c>
      <c r="D2" s="7" t="s">
        <v>25</v>
      </c>
      <c r="E2" s="7" t="s">
        <v>26</v>
      </c>
      <c r="F2" s="7" t="s">
        <v>27</v>
      </c>
      <c r="G2" s="7" t="s">
        <v>22</v>
      </c>
    </row>
    <row r="3" spans="1:7" outlineLevel="3" x14ac:dyDescent="0.3">
      <c r="A3" s="5" t="s">
        <v>9</v>
      </c>
      <c r="B3" s="6" t="s">
        <v>14</v>
      </c>
      <c r="C3" s="5" t="s">
        <v>17</v>
      </c>
      <c r="D3" s="8">
        <v>890</v>
      </c>
      <c r="E3" s="8">
        <v>970</v>
      </c>
      <c r="F3" s="8">
        <v>1017</v>
      </c>
      <c r="G3" s="8">
        <v>959</v>
      </c>
    </row>
    <row r="4" spans="1:7" outlineLevel="3" x14ac:dyDescent="0.3">
      <c r="A4" s="5" t="s">
        <v>5</v>
      </c>
      <c r="B4" s="6" t="s">
        <v>14</v>
      </c>
      <c r="C4" s="5" t="s">
        <v>18</v>
      </c>
      <c r="D4" s="8">
        <v>780</v>
      </c>
      <c r="E4" s="8">
        <v>748</v>
      </c>
      <c r="F4" s="8">
        <v>857</v>
      </c>
      <c r="G4" s="8">
        <v>795</v>
      </c>
    </row>
    <row r="5" spans="1:7" outlineLevel="3" x14ac:dyDescent="0.3">
      <c r="A5" s="5" t="s">
        <v>10</v>
      </c>
      <c r="B5" s="6" t="s">
        <v>14</v>
      </c>
      <c r="C5" s="5" t="s">
        <v>18</v>
      </c>
      <c r="D5" s="8">
        <v>1000</v>
      </c>
      <c r="E5" s="8">
        <v>980</v>
      </c>
      <c r="F5" s="8">
        <v>1146</v>
      </c>
      <c r="G5" s="8">
        <v>1042</v>
      </c>
    </row>
    <row r="6" spans="1:7" outlineLevel="2" x14ac:dyDescent="0.3">
      <c r="A6" s="5"/>
      <c r="B6" s="12" t="s">
        <v>34</v>
      </c>
      <c r="C6" s="5">
        <f>SUBTOTAL(3,C3:C5)</f>
        <v>3</v>
      </c>
      <c r="D6" s="8"/>
      <c r="E6" s="8"/>
      <c r="F6" s="8"/>
      <c r="G6" s="8"/>
    </row>
    <row r="7" spans="1:7" outlineLevel="1" x14ac:dyDescent="0.3">
      <c r="A7" s="5"/>
      <c r="B7" s="12" t="s">
        <v>32</v>
      </c>
      <c r="C7" s="5"/>
      <c r="D7" s="8"/>
      <c r="E7" s="8">
        <f>SUBTOTAL(1,E3:E5)</f>
        <v>899.33333333333337</v>
      </c>
      <c r="F7" s="8">
        <f>SUBTOTAL(1,F3:F5)</f>
        <v>1006.6666666666666</v>
      </c>
      <c r="G7" s="8"/>
    </row>
    <row r="8" spans="1:7" outlineLevel="3" x14ac:dyDescent="0.3">
      <c r="A8" s="5" t="s">
        <v>11</v>
      </c>
      <c r="B8" s="6" t="s">
        <v>13</v>
      </c>
      <c r="C8" s="5" t="s">
        <v>17</v>
      </c>
      <c r="D8" s="8">
        <v>1240</v>
      </c>
      <c r="E8" s="8">
        <v>1154</v>
      </c>
      <c r="F8" s="8">
        <v>1116</v>
      </c>
      <c r="G8" s="8">
        <v>1170</v>
      </c>
    </row>
    <row r="9" spans="1:7" outlineLevel="3" x14ac:dyDescent="0.3">
      <c r="A9" s="5" t="s">
        <v>6</v>
      </c>
      <c r="B9" s="6" t="s">
        <v>13</v>
      </c>
      <c r="C9" s="5" t="s">
        <v>17</v>
      </c>
      <c r="D9" s="8">
        <v>970</v>
      </c>
      <c r="E9" s="8">
        <v>1040</v>
      </c>
      <c r="F9" s="8">
        <v>954</v>
      </c>
      <c r="G9" s="8">
        <v>988</v>
      </c>
    </row>
    <row r="10" spans="1:7" outlineLevel="3" x14ac:dyDescent="0.3">
      <c r="A10" s="5" t="s">
        <v>7</v>
      </c>
      <c r="B10" s="6" t="s">
        <v>13</v>
      </c>
      <c r="C10" s="5" t="s">
        <v>29</v>
      </c>
      <c r="D10" s="8">
        <v>1100</v>
      </c>
      <c r="E10" s="8">
        <v>1013</v>
      </c>
      <c r="F10" s="8">
        <v>1010</v>
      </c>
      <c r="G10" s="8">
        <v>1041</v>
      </c>
    </row>
    <row r="11" spans="1:7" outlineLevel="2" x14ac:dyDescent="0.3">
      <c r="A11" s="5"/>
      <c r="B11" s="12" t="s">
        <v>35</v>
      </c>
      <c r="C11" s="5">
        <f>SUBTOTAL(3,C8:C10)</f>
        <v>3</v>
      </c>
      <c r="D11" s="8"/>
      <c r="E11" s="8"/>
      <c r="F11" s="8"/>
      <c r="G11" s="8"/>
    </row>
    <row r="12" spans="1:7" outlineLevel="1" x14ac:dyDescent="0.3">
      <c r="A12" s="5"/>
      <c r="B12" s="12" t="s">
        <v>31</v>
      </c>
      <c r="C12" s="5"/>
      <c r="D12" s="8"/>
      <c r="E12" s="8">
        <f>SUBTOTAL(1,E8:E10)</f>
        <v>1069</v>
      </c>
      <c r="F12" s="8">
        <f>SUBTOTAL(1,F8:F10)</f>
        <v>1026.6666666666667</v>
      </c>
      <c r="G12" s="8"/>
    </row>
    <row r="13" spans="1:7" outlineLevel="3" x14ac:dyDescent="0.3">
      <c r="A13" s="5" t="s">
        <v>3</v>
      </c>
      <c r="B13" s="6" t="s">
        <v>12</v>
      </c>
      <c r="C13" s="5" t="s">
        <v>18</v>
      </c>
      <c r="D13" s="8">
        <v>1225</v>
      </c>
      <c r="E13" s="8">
        <v>1253</v>
      </c>
      <c r="F13" s="8">
        <v>1347</v>
      </c>
      <c r="G13" s="8">
        <v>1275</v>
      </c>
    </row>
    <row r="14" spans="1:7" outlineLevel="3" x14ac:dyDescent="0.3">
      <c r="A14" s="5" t="s">
        <v>4</v>
      </c>
      <c r="B14" s="6" t="s">
        <v>12</v>
      </c>
      <c r="C14" s="5" t="s">
        <v>19</v>
      </c>
      <c r="D14" s="8">
        <v>980</v>
      </c>
      <c r="E14" s="8">
        <v>940</v>
      </c>
      <c r="F14" s="8">
        <v>1020</v>
      </c>
      <c r="G14" s="8">
        <v>980</v>
      </c>
    </row>
    <row r="15" spans="1:7" outlineLevel="3" x14ac:dyDescent="0.3">
      <c r="A15" s="5" t="s">
        <v>15</v>
      </c>
      <c r="B15" s="6" t="s">
        <v>12</v>
      </c>
      <c r="C15" s="5" t="s">
        <v>19</v>
      </c>
      <c r="D15" s="8">
        <v>990</v>
      </c>
      <c r="E15" s="8">
        <v>1050</v>
      </c>
      <c r="F15" s="8">
        <v>1110</v>
      </c>
      <c r="G15" s="8">
        <v>1050</v>
      </c>
    </row>
    <row r="16" spans="1:7" outlineLevel="3" x14ac:dyDescent="0.3">
      <c r="A16" s="5" t="s">
        <v>21</v>
      </c>
      <c r="B16" s="6" t="s">
        <v>12</v>
      </c>
      <c r="C16" s="5" t="s">
        <v>18</v>
      </c>
      <c r="D16" s="8">
        <v>950</v>
      </c>
      <c r="E16" s="8">
        <v>913</v>
      </c>
      <c r="F16" s="8">
        <v>990</v>
      </c>
      <c r="G16" s="8">
        <v>951</v>
      </c>
    </row>
    <row r="17" spans="1:7" outlineLevel="2" x14ac:dyDescent="0.3">
      <c r="A17" s="13"/>
      <c r="B17" s="14" t="s">
        <v>36</v>
      </c>
      <c r="C17" s="13">
        <f>SUBTOTAL(3,C13:C16)</f>
        <v>4</v>
      </c>
      <c r="D17" s="15"/>
      <c r="E17" s="15"/>
      <c r="F17" s="15"/>
      <c r="G17" s="15"/>
    </row>
    <row r="18" spans="1:7" outlineLevel="1" x14ac:dyDescent="0.3">
      <c r="A18" s="13"/>
      <c r="B18" s="14" t="s">
        <v>30</v>
      </c>
      <c r="C18" s="13"/>
      <c r="D18" s="15"/>
      <c r="E18" s="15">
        <f>SUBTOTAL(1,E13:E16)</f>
        <v>1039</v>
      </c>
      <c r="F18" s="15">
        <f>SUBTOTAL(1,F13:F16)</f>
        <v>1116.75</v>
      </c>
      <c r="G18" s="15"/>
    </row>
    <row r="19" spans="1:7" x14ac:dyDescent="0.3">
      <c r="A19" s="13"/>
      <c r="B19" s="14" t="s">
        <v>37</v>
      </c>
      <c r="C19" s="13">
        <f>SUBTOTAL(3,C3:C16)</f>
        <v>10</v>
      </c>
      <c r="D19" s="15"/>
      <c r="E19" s="15"/>
      <c r="F19" s="15"/>
      <c r="G19" s="15"/>
    </row>
    <row r="20" spans="1:7" x14ac:dyDescent="0.3">
      <c r="A20" s="13"/>
      <c r="B20" s="14" t="s">
        <v>33</v>
      </c>
      <c r="C20" s="13"/>
      <c r="D20" s="15"/>
      <c r="E20" s="15">
        <f>SUBTOTAL(1,E3:E16)</f>
        <v>1006.1</v>
      </c>
      <c r="F20" s="15">
        <f>SUBTOTAL(1,F3:F16)</f>
        <v>1056.7</v>
      </c>
      <c r="G20" s="15"/>
    </row>
  </sheetData>
  <sortState ref="A3:G12">
    <sortCondition ref="B2"/>
  </sortState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F22" sqref="F22"/>
    </sheetView>
  </sheetViews>
  <sheetFormatPr defaultRowHeight="16.5" x14ac:dyDescent="0.3"/>
  <cols>
    <col min="1" max="7" width="11.625" customWidth="1"/>
  </cols>
  <sheetData>
    <row r="2" spans="1:7" x14ac:dyDescent="0.3">
      <c r="A2" s="7" t="s">
        <v>2</v>
      </c>
      <c r="B2" s="7" t="s">
        <v>8</v>
      </c>
      <c r="C2" s="7" t="s">
        <v>16</v>
      </c>
      <c r="D2" s="7" t="s">
        <v>25</v>
      </c>
      <c r="E2" s="7" t="s">
        <v>26</v>
      </c>
      <c r="F2" s="7" t="s">
        <v>27</v>
      </c>
      <c r="G2" s="7" t="s">
        <v>22</v>
      </c>
    </row>
    <row r="3" spans="1:7" x14ac:dyDescent="0.3">
      <c r="A3" s="5" t="s">
        <v>3</v>
      </c>
      <c r="B3" s="6" t="s">
        <v>12</v>
      </c>
      <c r="C3" s="5" t="s">
        <v>18</v>
      </c>
      <c r="D3" s="8">
        <v>1225</v>
      </c>
      <c r="E3" s="8">
        <v>1253</v>
      </c>
      <c r="F3" s="8">
        <v>1347</v>
      </c>
      <c r="G3" s="8">
        <v>1275</v>
      </c>
    </row>
    <row r="4" spans="1:7" x14ac:dyDescent="0.3">
      <c r="A4" s="5" t="s">
        <v>11</v>
      </c>
      <c r="B4" s="6" t="s">
        <v>13</v>
      </c>
      <c r="C4" s="5" t="s">
        <v>17</v>
      </c>
      <c r="D4" s="8">
        <v>1240</v>
      </c>
      <c r="E4" s="8">
        <v>1154</v>
      </c>
      <c r="F4" s="8">
        <v>1116</v>
      </c>
      <c r="G4" s="8">
        <v>1170</v>
      </c>
    </row>
    <row r="5" spans="1:7" x14ac:dyDescent="0.3">
      <c r="A5" s="5" t="s">
        <v>9</v>
      </c>
      <c r="B5" s="6" t="s">
        <v>14</v>
      </c>
      <c r="C5" s="5" t="s">
        <v>17</v>
      </c>
      <c r="D5" s="8">
        <v>890</v>
      </c>
      <c r="E5" s="8">
        <v>970</v>
      </c>
      <c r="F5" s="8">
        <v>1017</v>
      </c>
      <c r="G5" s="8">
        <v>959</v>
      </c>
    </row>
    <row r="6" spans="1:7" x14ac:dyDescent="0.3">
      <c r="A6" s="5" t="s">
        <v>4</v>
      </c>
      <c r="B6" s="6" t="s">
        <v>12</v>
      </c>
      <c r="C6" s="5" t="s">
        <v>19</v>
      </c>
      <c r="D6" s="8">
        <v>980</v>
      </c>
      <c r="E6" s="8">
        <v>940</v>
      </c>
      <c r="F6" s="8">
        <v>1020</v>
      </c>
      <c r="G6" s="8">
        <v>980</v>
      </c>
    </row>
    <row r="7" spans="1:7" x14ac:dyDescent="0.3">
      <c r="A7" s="5" t="s">
        <v>5</v>
      </c>
      <c r="B7" s="6" t="s">
        <v>14</v>
      </c>
      <c r="C7" s="5" t="s">
        <v>18</v>
      </c>
      <c r="D7" s="8">
        <v>780</v>
      </c>
      <c r="E7" s="8">
        <v>748</v>
      </c>
      <c r="F7" s="8">
        <v>857</v>
      </c>
      <c r="G7" s="8">
        <v>795</v>
      </c>
    </row>
    <row r="8" spans="1:7" x14ac:dyDescent="0.3">
      <c r="A8" s="5" t="s">
        <v>15</v>
      </c>
      <c r="B8" s="6" t="s">
        <v>12</v>
      </c>
      <c r="C8" s="5" t="s">
        <v>19</v>
      </c>
      <c r="D8" s="8">
        <v>990</v>
      </c>
      <c r="E8" s="8">
        <v>1050</v>
      </c>
      <c r="F8" s="8">
        <v>1110</v>
      </c>
      <c r="G8" s="8">
        <v>1050</v>
      </c>
    </row>
    <row r="9" spans="1:7" x14ac:dyDescent="0.3">
      <c r="A9" s="5" t="s">
        <v>6</v>
      </c>
      <c r="B9" s="6" t="s">
        <v>13</v>
      </c>
      <c r="C9" s="5" t="s">
        <v>17</v>
      </c>
      <c r="D9" s="8">
        <v>970</v>
      </c>
      <c r="E9" s="8">
        <v>1040</v>
      </c>
      <c r="F9" s="8">
        <v>954</v>
      </c>
      <c r="G9" s="8">
        <v>988</v>
      </c>
    </row>
    <row r="10" spans="1:7" x14ac:dyDescent="0.3">
      <c r="A10" s="5" t="s">
        <v>7</v>
      </c>
      <c r="B10" s="6" t="s">
        <v>13</v>
      </c>
      <c r="C10" s="5" t="s">
        <v>19</v>
      </c>
      <c r="D10" s="8">
        <v>1100</v>
      </c>
      <c r="E10" s="8">
        <v>1013</v>
      </c>
      <c r="F10" s="8">
        <v>1010</v>
      </c>
      <c r="G10" s="8">
        <v>1041</v>
      </c>
    </row>
    <row r="11" spans="1:7" x14ac:dyDescent="0.3">
      <c r="A11" s="5" t="s">
        <v>10</v>
      </c>
      <c r="B11" s="6" t="s">
        <v>14</v>
      </c>
      <c r="C11" s="5" t="s">
        <v>18</v>
      </c>
      <c r="D11" s="8">
        <v>1000</v>
      </c>
      <c r="E11" s="8">
        <v>980</v>
      </c>
      <c r="F11" s="8">
        <v>1146</v>
      </c>
      <c r="G11" s="8">
        <v>1042</v>
      </c>
    </row>
    <row r="12" spans="1:7" x14ac:dyDescent="0.3">
      <c r="A12" s="5" t="s">
        <v>21</v>
      </c>
      <c r="B12" s="6" t="s">
        <v>12</v>
      </c>
      <c r="C12" s="5" t="s">
        <v>18</v>
      </c>
      <c r="D12" s="8">
        <v>950</v>
      </c>
      <c r="E12" s="8">
        <v>913</v>
      </c>
      <c r="F12" s="8">
        <v>990</v>
      </c>
      <c r="G12" s="8">
        <v>951</v>
      </c>
    </row>
    <row r="14" spans="1:7" x14ac:dyDescent="0.3">
      <c r="A14" s="9" t="s">
        <v>0</v>
      </c>
    </row>
    <row r="15" spans="1:7" x14ac:dyDescent="0.3">
      <c r="A15" s="1" t="b">
        <f>OR(B3="식사류",C3="휴게실")</f>
        <v>0</v>
      </c>
    </row>
    <row r="17" spans="1:5" x14ac:dyDescent="0.3">
      <c r="A17" s="7" t="s">
        <v>38</v>
      </c>
      <c r="B17" s="7" t="s">
        <v>25</v>
      </c>
      <c r="C17" s="7" t="s">
        <v>26</v>
      </c>
      <c r="D17" s="7" t="s">
        <v>27</v>
      </c>
      <c r="E17" s="7" t="s">
        <v>22</v>
      </c>
    </row>
    <row r="18" spans="1:5" x14ac:dyDescent="0.3">
      <c r="A18" s="5" t="s">
        <v>11</v>
      </c>
      <c r="B18" s="8">
        <v>1240</v>
      </c>
      <c r="C18" s="8">
        <v>1154</v>
      </c>
      <c r="D18" s="8">
        <v>1116</v>
      </c>
      <c r="E18" s="8">
        <v>1170</v>
      </c>
    </row>
    <row r="19" spans="1:5" x14ac:dyDescent="0.3">
      <c r="A19" s="5" t="s">
        <v>9</v>
      </c>
      <c r="B19" s="8">
        <v>890</v>
      </c>
      <c r="C19" s="8">
        <v>970</v>
      </c>
      <c r="D19" s="8">
        <v>1017</v>
      </c>
      <c r="E19" s="8">
        <v>959</v>
      </c>
    </row>
    <row r="20" spans="1:5" x14ac:dyDescent="0.3">
      <c r="A20" s="5" t="s">
        <v>6</v>
      </c>
      <c r="B20" s="8">
        <v>970</v>
      </c>
      <c r="C20" s="8">
        <v>1040</v>
      </c>
      <c r="D20" s="8">
        <v>954</v>
      </c>
      <c r="E20" s="8">
        <v>988</v>
      </c>
    </row>
    <row r="21" spans="1:5" x14ac:dyDescent="0.3">
      <c r="A21" s="5" t="s">
        <v>7</v>
      </c>
      <c r="B21" s="8">
        <v>1100</v>
      </c>
      <c r="C21" s="8">
        <v>1013</v>
      </c>
      <c r="D21" s="8">
        <v>1010</v>
      </c>
      <c r="E21" s="8">
        <v>1041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7"/>
  <sheetViews>
    <sheetView showGridLines="0" workbookViewId="0">
      <selection activeCell="G18" sqref="G18"/>
    </sheetView>
  </sheetViews>
  <sheetFormatPr defaultColWidth="8.75" defaultRowHeight="16.5" outlineLevelRow="1" outlineLevelCol="1" x14ac:dyDescent="0.3"/>
  <cols>
    <col min="1" max="2" width="8.75" style="26"/>
    <col min="3" max="3" width="6.75" style="26" customWidth="1"/>
    <col min="4" max="6" width="12.25" style="26" bestFit="1" customWidth="1" outlineLevel="1"/>
    <col min="7" max="16384" width="8.75" style="26"/>
  </cols>
  <sheetData>
    <row r="1" spans="2:6" ht="18" thickBot="1" x14ac:dyDescent="0.45"/>
    <row r="2" spans="2:6" x14ac:dyDescent="0.3">
      <c r="B2" s="17" t="s">
        <v>41</v>
      </c>
      <c r="C2" s="17"/>
      <c r="D2" s="29"/>
      <c r="E2" s="29"/>
      <c r="F2" s="29"/>
    </row>
    <row r="3" spans="2:6" collapsed="1" x14ac:dyDescent="0.3">
      <c r="B3" s="16"/>
      <c r="C3" s="16"/>
      <c r="D3" s="30" t="s">
        <v>43</v>
      </c>
      <c r="E3" s="30" t="s">
        <v>83</v>
      </c>
      <c r="F3" s="30" t="s">
        <v>85</v>
      </c>
    </row>
    <row r="4" spans="2:6" ht="46.9" hidden="1" outlineLevel="1" x14ac:dyDescent="0.4">
      <c r="B4" s="31"/>
      <c r="C4" s="31"/>
      <c r="D4" s="32"/>
      <c r="E4" s="19" t="s">
        <v>84</v>
      </c>
      <c r="F4" s="19" t="s">
        <v>84</v>
      </c>
    </row>
    <row r="5" spans="2:6" x14ac:dyDescent="0.3">
      <c r="B5" s="18" t="s">
        <v>42</v>
      </c>
      <c r="C5" s="18"/>
      <c r="D5" s="33"/>
      <c r="E5" s="33"/>
      <c r="F5" s="33"/>
    </row>
    <row r="6" spans="2:6" ht="17.45" outlineLevel="1" x14ac:dyDescent="0.4">
      <c r="B6" s="31"/>
      <c r="C6" s="31" t="s">
        <v>77</v>
      </c>
      <c r="D6" s="34">
        <v>1347</v>
      </c>
      <c r="E6" s="35">
        <v>1504</v>
      </c>
      <c r="F6" s="35">
        <v>1261</v>
      </c>
    </row>
    <row r="7" spans="2:6" ht="17.45" outlineLevel="1" x14ac:dyDescent="0.4">
      <c r="B7" s="31"/>
      <c r="C7" s="31" t="s">
        <v>78</v>
      </c>
      <c r="D7" s="34">
        <v>1020</v>
      </c>
      <c r="E7" s="35">
        <v>1177</v>
      </c>
      <c r="F7" s="35">
        <v>934</v>
      </c>
    </row>
    <row r="8" spans="2:6" ht="17.45" outlineLevel="1" x14ac:dyDescent="0.4">
      <c r="B8" s="31"/>
      <c r="C8" s="31" t="s">
        <v>79</v>
      </c>
      <c r="D8" s="34">
        <v>1110</v>
      </c>
      <c r="E8" s="35">
        <v>1267</v>
      </c>
      <c r="F8" s="35">
        <v>1024</v>
      </c>
    </row>
    <row r="9" spans="2:6" ht="17.45" outlineLevel="1" x14ac:dyDescent="0.4">
      <c r="B9" s="31"/>
      <c r="C9" s="31" t="s">
        <v>39</v>
      </c>
      <c r="D9" s="34">
        <v>990</v>
      </c>
      <c r="E9" s="35">
        <v>1147</v>
      </c>
      <c r="F9" s="35">
        <v>904</v>
      </c>
    </row>
    <row r="10" spans="2:6" x14ac:dyDescent="0.3">
      <c r="B10" s="18" t="s">
        <v>44</v>
      </c>
      <c r="C10" s="18"/>
      <c r="D10" s="33"/>
      <c r="E10" s="33"/>
      <c r="F10" s="33"/>
    </row>
    <row r="11" spans="2:6" ht="17.45" outlineLevel="1" x14ac:dyDescent="0.4">
      <c r="B11" s="31"/>
      <c r="C11" s="31" t="s">
        <v>80</v>
      </c>
      <c r="D11" s="34">
        <v>1275</v>
      </c>
      <c r="E11" s="34">
        <v>1327.3333333333301</v>
      </c>
      <c r="F11" s="34">
        <v>1246.3333333333301</v>
      </c>
    </row>
    <row r="12" spans="2:6" ht="17.45" outlineLevel="1" x14ac:dyDescent="0.4">
      <c r="B12" s="31"/>
      <c r="C12" s="31" t="s">
        <v>81</v>
      </c>
      <c r="D12" s="34">
        <v>980</v>
      </c>
      <c r="E12" s="34">
        <v>1032.3333333333301</v>
      </c>
      <c r="F12" s="34">
        <v>951.33333333333303</v>
      </c>
    </row>
    <row r="13" spans="2:6" ht="17.45" outlineLevel="1" x14ac:dyDescent="0.4">
      <c r="B13" s="31"/>
      <c r="C13" s="31" t="s">
        <v>82</v>
      </c>
      <c r="D13" s="34">
        <v>1050</v>
      </c>
      <c r="E13" s="34">
        <v>1102.3333333333301</v>
      </c>
      <c r="F13" s="34">
        <v>1021.33333333333</v>
      </c>
    </row>
    <row r="14" spans="2:6" ht="18" outlineLevel="1" thickBot="1" x14ac:dyDescent="0.45">
      <c r="B14" s="36"/>
      <c r="C14" s="36" t="s">
        <v>40</v>
      </c>
      <c r="D14" s="37">
        <v>951</v>
      </c>
      <c r="E14" s="37">
        <v>1003.33333333333</v>
      </c>
      <c r="F14" s="37">
        <v>922.33333333333303</v>
      </c>
    </row>
    <row r="15" spans="2:6" x14ac:dyDescent="0.3">
      <c r="B15" s="26" t="s">
        <v>45</v>
      </c>
    </row>
    <row r="16" spans="2:6" x14ac:dyDescent="0.3">
      <c r="B16" s="26" t="s">
        <v>46</v>
      </c>
    </row>
    <row r="17" spans="2:2" x14ac:dyDescent="0.3">
      <c r="B17" s="26" t="s">
        <v>47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7" width="11.625" customWidth="1"/>
    <col min="8" max="9" width="12" customWidth="1"/>
  </cols>
  <sheetData>
    <row r="2" spans="1:7" x14ac:dyDescent="0.3">
      <c r="A2" s="22" t="s">
        <v>61</v>
      </c>
      <c r="B2" s="22" t="s">
        <v>58</v>
      </c>
      <c r="C2" s="22" t="s">
        <v>59</v>
      </c>
      <c r="D2" s="22" t="s">
        <v>62</v>
      </c>
      <c r="E2" s="22" t="s">
        <v>63</v>
      </c>
      <c r="F2" s="22" t="s">
        <v>64</v>
      </c>
      <c r="G2" s="22" t="s">
        <v>65</v>
      </c>
    </row>
    <row r="3" spans="1:7" x14ac:dyDescent="0.3">
      <c r="A3" s="20" t="s">
        <v>66</v>
      </c>
      <c r="B3" s="21" t="s">
        <v>52</v>
      </c>
      <c r="C3" s="20" t="s">
        <v>48</v>
      </c>
      <c r="D3" s="23">
        <v>1225</v>
      </c>
      <c r="E3" s="23">
        <v>1253</v>
      </c>
      <c r="F3" s="23">
        <v>1347</v>
      </c>
      <c r="G3" s="23">
        <f>AVERAGE(D3:F3)</f>
        <v>1275</v>
      </c>
    </row>
    <row r="4" spans="1:7" x14ac:dyDescent="0.3">
      <c r="A4" s="20" t="s">
        <v>67</v>
      </c>
      <c r="B4" s="21" t="s">
        <v>51</v>
      </c>
      <c r="C4" s="20" t="s">
        <v>49</v>
      </c>
      <c r="D4" s="23">
        <v>1240</v>
      </c>
      <c r="E4" s="23">
        <v>1154</v>
      </c>
      <c r="F4" s="23">
        <v>1116</v>
      </c>
      <c r="G4" s="23">
        <f t="shared" ref="G4:G12" si="0">AVERAGE(D4:F4)</f>
        <v>1170</v>
      </c>
    </row>
    <row r="5" spans="1:7" x14ac:dyDescent="0.3">
      <c r="A5" s="20" t="s">
        <v>68</v>
      </c>
      <c r="B5" s="21" t="s">
        <v>50</v>
      </c>
      <c r="C5" s="20" t="s">
        <v>49</v>
      </c>
      <c r="D5" s="23">
        <v>890</v>
      </c>
      <c r="E5" s="23">
        <v>970</v>
      </c>
      <c r="F5" s="23">
        <v>1017</v>
      </c>
      <c r="G5" s="23">
        <f t="shared" si="0"/>
        <v>959</v>
      </c>
    </row>
    <row r="6" spans="1:7" x14ac:dyDescent="0.3">
      <c r="A6" s="20" t="s">
        <v>69</v>
      </c>
      <c r="B6" s="21" t="s">
        <v>52</v>
      </c>
      <c r="C6" s="20" t="s">
        <v>70</v>
      </c>
      <c r="D6" s="23">
        <v>980</v>
      </c>
      <c r="E6" s="23">
        <v>940</v>
      </c>
      <c r="F6" s="23">
        <v>1020</v>
      </c>
      <c r="G6" s="23">
        <f t="shared" si="0"/>
        <v>980</v>
      </c>
    </row>
    <row r="7" spans="1:7" x14ac:dyDescent="0.3">
      <c r="A7" s="20" t="s">
        <v>71</v>
      </c>
      <c r="B7" s="21" t="s">
        <v>50</v>
      </c>
      <c r="C7" s="20" t="s">
        <v>48</v>
      </c>
      <c r="D7" s="23">
        <v>780</v>
      </c>
      <c r="E7" s="23">
        <v>748</v>
      </c>
      <c r="F7" s="23">
        <v>857</v>
      </c>
      <c r="G7" s="23">
        <f t="shared" si="0"/>
        <v>795</v>
      </c>
    </row>
    <row r="8" spans="1:7" x14ac:dyDescent="0.3">
      <c r="A8" s="20" t="s">
        <v>72</v>
      </c>
      <c r="B8" s="21" t="s">
        <v>52</v>
      </c>
      <c r="C8" s="20" t="s">
        <v>70</v>
      </c>
      <c r="D8" s="23">
        <v>990</v>
      </c>
      <c r="E8" s="23">
        <v>1050</v>
      </c>
      <c r="F8" s="23">
        <v>1110</v>
      </c>
      <c r="G8" s="23">
        <f t="shared" si="0"/>
        <v>1050</v>
      </c>
    </row>
    <row r="9" spans="1:7" x14ac:dyDescent="0.3">
      <c r="A9" s="20" t="s">
        <v>73</v>
      </c>
      <c r="B9" s="21" t="s">
        <v>51</v>
      </c>
      <c r="C9" s="20" t="s">
        <v>49</v>
      </c>
      <c r="D9" s="23">
        <v>970</v>
      </c>
      <c r="E9" s="23">
        <v>1040</v>
      </c>
      <c r="F9" s="23">
        <v>954</v>
      </c>
      <c r="G9" s="23">
        <f t="shared" si="0"/>
        <v>988</v>
      </c>
    </row>
    <row r="10" spans="1:7" x14ac:dyDescent="0.3">
      <c r="A10" s="20" t="s">
        <v>74</v>
      </c>
      <c r="B10" s="21" t="s">
        <v>51</v>
      </c>
      <c r="C10" s="20" t="s">
        <v>70</v>
      </c>
      <c r="D10" s="23">
        <v>1100</v>
      </c>
      <c r="E10" s="23">
        <v>1013</v>
      </c>
      <c r="F10" s="23">
        <v>1010</v>
      </c>
      <c r="G10" s="23">
        <f t="shared" si="0"/>
        <v>1041</v>
      </c>
    </row>
    <row r="11" spans="1:7" x14ac:dyDescent="0.3">
      <c r="A11" s="20" t="s">
        <v>75</v>
      </c>
      <c r="B11" s="21" t="s">
        <v>50</v>
      </c>
      <c r="C11" s="20" t="s">
        <v>48</v>
      </c>
      <c r="D11" s="23">
        <v>1000</v>
      </c>
      <c r="E11" s="23">
        <v>980</v>
      </c>
      <c r="F11" s="23">
        <v>1146</v>
      </c>
      <c r="G11" s="23">
        <f t="shared" si="0"/>
        <v>1042</v>
      </c>
    </row>
    <row r="12" spans="1:7" x14ac:dyDescent="0.3">
      <c r="A12" s="20" t="s">
        <v>76</v>
      </c>
      <c r="B12" s="21" t="s">
        <v>52</v>
      </c>
      <c r="C12" s="20" t="s">
        <v>48</v>
      </c>
      <c r="D12" s="23">
        <v>950</v>
      </c>
      <c r="E12" s="23">
        <v>913</v>
      </c>
      <c r="F12" s="23">
        <v>990</v>
      </c>
      <c r="G12" s="23">
        <f t="shared" si="0"/>
        <v>951</v>
      </c>
    </row>
  </sheetData>
  <scenarios current="1" sqref="G3 G6 G8 G12">
    <scenario name="7월 157 증가" locked="1" count="4" user="ihd" comment="만든 사람 ihd 날짜 2017-11-11">
      <inputCells r="F3" val="1504" numFmtId="176"/>
      <inputCells r="F6" val="1177" numFmtId="176"/>
      <inputCells r="F8" val="1267" numFmtId="176"/>
      <inputCells r="F12" val="1147" numFmtId="176"/>
    </scenario>
    <scenario name="7월 86 감소" locked="1" count="4" user="ihd" comment="만든 사람 ihd 날짜 2017-11-11">
      <inputCells r="F3" val="1261" numFmtId="176"/>
      <inputCells r="F6" val="934" numFmtId="176"/>
      <inputCells r="F8" val="1024" numFmtId="176"/>
      <inputCells r="F12" val="904" numFmtId="176"/>
    </scenario>
  </scenarios>
  <sortState ref="A3:G12">
    <sortCondition ref="B2"/>
  </sortState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F11" sqref="F11"/>
    </sheetView>
  </sheetViews>
  <sheetFormatPr defaultColWidth="8.75" defaultRowHeight="16.5" x14ac:dyDescent="0.3"/>
  <cols>
    <col min="1" max="1" width="14" style="26" bestFit="1" customWidth="1"/>
    <col min="2" max="2" width="9.375" style="26" customWidth="1"/>
    <col min="3" max="5" width="15.625" style="26" customWidth="1"/>
    <col min="6" max="7" width="9.5" style="26" bestFit="1" customWidth="1"/>
    <col min="8" max="9" width="14" style="26" bestFit="1" customWidth="1"/>
    <col min="10" max="16384" width="8.75" style="26"/>
  </cols>
  <sheetData>
    <row r="3" spans="1:5" x14ac:dyDescent="0.3">
      <c r="A3" s="24"/>
      <c r="B3" s="24"/>
      <c r="C3" s="25" t="s">
        <v>58</v>
      </c>
      <c r="D3" s="24"/>
      <c r="E3" s="24"/>
    </row>
    <row r="4" spans="1:5" x14ac:dyDescent="0.3">
      <c r="A4" s="25" t="s">
        <v>59</v>
      </c>
      <c r="B4" s="25" t="s">
        <v>60</v>
      </c>
      <c r="C4" s="27" t="s">
        <v>50</v>
      </c>
      <c r="D4" s="27" t="s">
        <v>51</v>
      </c>
      <c r="E4" s="27" t="s">
        <v>52</v>
      </c>
    </row>
    <row r="5" spans="1:5" x14ac:dyDescent="0.3">
      <c r="A5" s="45" t="s">
        <v>48</v>
      </c>
      <c r="B5" s="27" t="s">
        <v>53</v>
      </c>
      <c r="C5" s="28">
        <v>864</v>
      </c>
      <c r="D5" s="28" t="s">
        <v>57</v>
      </c>
      <c r="E5" s="28">
        <v>1083</v>
      </c>
    </row>
    <row r="6" spans="1:5" x14ac:dyDescent="0.3">
      <c r="A6" s="46"/>
      <c r="B6" s="27" t="s">
        <v>55</v>
      </c>
      <c r="C6" s="28">
        <v>1001.5</v>
      </c>
      <c r="D6" s="28" t="s">
        <v>57</v>
      </c>
      <c r="E6" s="28">
        <v>1168.5</v>
      </c>
    </row>
    <row r="7" spans="1:5" x14ac:dyDescent="0.3">
      <c r="A7" s="45" t="s">
        <v>49</v>
      </c>
      <c r="B7" s="27" t="s">
        <v>53</v>
      </c>
      <c r="C7" s="28">
        <v>970</v>
      </c>
      <c r="D7" s="28">
        <v>1097</v>
      </c>
      <c r="E7" s="28" t="s">
        <v>57</v>
      </c>
    </row>
    <row r="8" spans="1:5" x14ac:dyDescent="0.3">
      <c r="A8" s="46"/>
      <c r="B8" s="27" t="s">
        <v>55</v>
      </c>
      <c r="C8" s="28">
        <v>1017</v>
      </c>
      <c r="D8" s="28">
        <v>1035</v>
      </c>
      <c r="E8" s="28" t="s">
        <v>57</v>
      </c>
    </row>
    <row r="9" spans="1:5" x14ac:dyDescent="0.3">
      <c r="A9" s="45" t="s">
        <v>54</v>
      </c>
      <c r="B9" s="46"/>
      <c r="C9" s="28">
        <v>899.33333333333337</v>
      </c>
      <c r="D9" s="28">
        <v>1097</v>
      </c>
      <c r="E9" s="28">
        <v>1083</v>
      </c>
    </row>
    <row r="10" spans="1:5" x14ac:dyDescent="0.3">
      <c r="A10" s="45" t="s">
        <v>56</v>
      </c>
      <c r="B10" s="46"/>
      <c r="C10" s="28">
        <v>1006.6666666666666</v>
      </c>
      <c r="D10" s="28">
        <v>1035</v>
      </c>
      <c r="E10" s="28">
        <v>1168.5</v>
      </c>
    </row>
  </sheetData>
  <mergeCells count="4">
    <mergeCell ref="A5:A6"/>
    <mergeCell ref="A7:A8"/>
    <mergeCell ref="A9:B9"/>
    <mergeCell ref="A10:B10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7" width="11.625" customWidth="1"/>
  </cols>
  <sheetData>
    <row r="2" spans="1:7" x14ac:dyDescent="0.3">
      <c r="A2" s="7" t="s">
        <v>2</v>
      </c>
      <c r="B2" s="7" t="s">
        <v>8</v>
      </c>
      <c r="C2" s="7" t="s">
        <v>16</v>
      </c>
      <c r="D2" s="7" t="s">
        <v>25</v>
      </c>
      <c r="E2" s="7" t="s">
        <v>26</v>
      </c>
      <c r="F2" s="7" t="s">
        <v>27</v>
      </c>
      <c r="G2" s="7" t="s">
        <v>22</v>
      </c>
    </row>
    <row r="3" spans="1:7" x14ac:dyDescent="0.3">
      <c r="A3" s="5" t="s">
        <v>3</v>
      </c>
      <c r="B3" s="6" t="s">
        <v>12</v>
      </c>
      <c r="C3" s="5" t="s">
        <v>18</v>
      </c>
      <c r="D3" s="5">
        <v>1225</v>
      </c>
      <c r="E3" s="5">
        <v>1253</v>
      </c>
      <c r="F3" s="5">
        <v>1347</v>
      </c>
      <c r="G3" s="5">
        <v>1275</v>
      </c>
    </row>
    <row r="4" spans="1:7" x14ac:dyDescent="0.3">
      <c r="A4" s="5" t="s">
        <v>11</v>
      </c>
      <c r="B4" s="6" t="s">
        <v>13</v>
      </c>
      <c r="C4" s="5" t="s">
        <v>17</v>
      </c>
      <c r="D4" s="5">
        <v>1240</v>
      </c>
      <c r="E4" s="5">
        <v>1154</v>
      </c>
      <c r="F4" s="5">
        <v>1116</v>
      </c>
      <c r="G4" s="5">
        <v>1170</v>
      </c>
    </row>
    <row r="5" spans="1:7" x14ac:dyDescent="0.3">
      <c r="A5" s="5" t="s">
        <v>9</v>
      </c>
      <c r="B5" s="6" t="s">
        <v>14</v>
      </c>
      <c r="C5" s="5" t="s">
        <v>17</v>
      </c>
      <c r="D5" s="5">
        <v>890</v>
      </c>
      <c r="E5" s="5">
        <v>970</v>
      </c>
      <c r="F5" s="5">
        <v>1017</v>
      </c>
      <c r="G5" s="5">
        <v>959</v>
      </c>
    </row>
    <row r="6" spans="1:7" x14ac:dyDescent="0.3">
      <c r="A6" s="5" t="s">
        <v>4</v>
      </c>
      <c r="B6" s="6" t="s">
        <v>12</v>
      </c>
      <c r="C6" s="5" t="s">
        <v>19</v>
      </c>
      <c r="D6" s="5">
        <v>980</v>
      </c>
      <c r="E6" s="5">
        <v>940</v>
      </c>
      <c r="F6" s="5">
        <v>1020</v>
      </c>
      <c r="G6" s="5">
        <v>980</v>
      </c>
    </row>
    <row r="7" spans="1:7" x14ac:dyDescent="0.3">
      <c r="A7" s="5" t="s">
        <v>5</v>
      </c>
      <c r="B7" s="6" t="s">
        <v>14</v>
      </c>
      <c r="C7" s="5" t="s">
        <v>18</v>
      </c>
      <c r="D7" s="5">
        <v>780</v>
      </c>
      <c r="E7" s="5">
        <v>748</v>
      </c>
      <c r="F7" s="5">
        <v>857</v>
      </c>
      <c r="G7" s="5">
        <v>795</v>
      </c>
    </row>
    <row r="8" spans="1:7" x14ac:dyDescent="0.3">
      <c r="A8" s="5" t="s">
        <v>15</v>
      </c>
      <c r="B8" s="6" t="s">
        <v>12</v>
      </c>
      <c r="C8" s="5" t="s">
        <v>19</v>
      </c>
      <c r="D8" s="5">
        <v>990</v>
      </c>
      <c r="E8" s="5">
        <v>1050</v>
      </c>
      <c r="F8" s="5">
        <v>1110</v>
      </c>
      <c r="G8" s="5">
        <v>1050</v>
      </c>
    </row>
    <row r="9" spans="1:7" x14ac:dyDescent="0.3">
      <c r="A9" s="5" t="s">
        <v>6</v>
      </c>
      <c r="B9" s="6" t="s">
        <v>13</v>
      </c>
      <c r="C9" s="5" t="s">
        <v>17</v>
      </c>
      <c r="D9" s="5">
        <v>970</v>
      </c>
      <c r="E9" s="5">
        <v>1040</v>
      </c>
      <c r="F9" s="5">
        <v>954</v>
      </c>
      <c r="G9" s="5">
        <v>988</v>
      </c>
    </row>
    <row r="10" spans="1:7" x14ac:dyDescent="0.3">
      <c r="A10" s="5" t="s">
        <v>7</v>
      </c>
      <c r="B10" s="6" t="s">
        <v>13</v>
      </c>
      <c r="C10" s="5" t="s">
        <v>19</v>
      </c>
      <c r="D10" s="5">
        <v>1100</v>
      </c>
      <c r="E10" s="5">
        <v>1013</v>
      </c>
      <c r="F10" s="5">
        <v>1010</v>
      </c>
      <c r="G10" s="5">
        <v>1041</v>
      </c>
    </row>
    <row r="11" spans="1:7" x14ac:dyDescent="0.3">
      <c r="A11" s="5" t="s">
        <v>10</v>
      </c>
      <c r="B11" s="6" t="s">
        <v>14</v>
      </c>
      <c r="C11" s="5" t="s">
        <v>18</v>
      </c>
      <c r="D11" s="5">
        <v>1000</v>
      </c>
      <c r="E11" s="5">
        <v>980</v>
      </c>
      <c r="F11" s="5">
        <v>1146</v>
      </c>
      <c r="G11" s="5">
        <v>1042</v>
      </c>
    </row>
    <row r="12" spans="1:7" x14ac:dyDescent="0.3">
      <c r="A12" s="5" t="s">
        <v>21</v>
      </c>
      <c r="B12" s="6" t="s">
        <v>12</v>
      </c>
      <c r="C12" s="5" t="s">
        <v>18</v>
      </c>
      <c r="D12" s="5">
        <v>950</v>
      </c>
      <c r="E12" s="5">
        <v>913</v>
      </c>
      <c r="F12" s="5">
        <v>990</v>
      </c>
      <c r="G12" s="5">
        <v>951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zoomScaleNormal="100" workbookViewId="0">
      <selection activeCell="H28" sqref="H28"/>
    </sheetView>
  </sheetViews>
  <sheetFormatPr defaultRowHeight="16.5" x14ac:dyDescent="0.3"/>
  <cols>
    <col min="1" max="5" width="11.625" customWidth="1"/>
  </cols>
  <sheetData>
    <row r="2" spans="1:5" x14ac:dyDescent="0.3">
      <c r="A2" s="7" t="s">
        <v>2</v>
      </c>
      <c r="B2" s="7" t="s">
        <v>8</v>
      </c>
      <c r="C2" s="7" t="s">
        <v>25</v>
      </c>
      <c r="D2" s="7" t="s">
        <v>26</v>
      </c>
      <c r="E2" s="7" t="s">
        <v>27</v>
      </c>
    </row>
    <row r="3" spans="1:5" x14ac:dyDescent="0.3">
      <c r="A3" s="5" t="s">
        <v>3</v>
      </c>
      <c r="B3" s="6" t="s">
        <v>12</v>
      </c>
      <c r="C3" s="8">
        <v>1225</v>
      </c>
      <c r="D3" s="8">
        <v>1253</v>
      </c>
      <c r="E3" s="8">
        <v>1347</v>
      </c>
    </row>
    <row r="4" spans="1:5" x14ac:dyDescent="0.3">
      <c r="A4" s="5" t="s">
        <v>11</v>
      </c>
      <c r="B4" s="6" t="s">
        <v>13</v>
      </c>
      <c r="C4" s="8">
        <v>1240</v>
      </c>
      <c r="D4" s="8">
        <v>1154</v>
      </c>
      <c r="E4" s="8">
        <v>1116</v>
      </c>
    </row>
    <row r="5" spans="1:5" x14ac:dyDescent="0.3">
      <c r="A5" s="5" t="s">
        <v>4</v>
      </c>
      <c r="B5" s="6" t="s">
        <v>12</v>
      </c>
      <c r="C5" s="8">
        <v>980</v>
      </c>
      <c r="D5" s="8">
        <v>940</v>
      </c>
      <c r="E5" s="8">
        <v>1020</v>
      </c>
    </row>
    <row r="6" spans="1:5" x14ac:dyDescent="0.3">
      <c r="A6" s="5" t="s">
        <v>15</v>
      </c>
      <c r="B6" s="6" t="s">
        <v>12</v>
      </c>
      <c r="C6" s="8">
        <v>990</v>
      </c>
      <c r="D6" s="8">
        <v>1050</v>
      </c>
      <c r="E6" s="8">
        <v>1110</v>
      </c>
    </row>
    <row r="7" spans="1:5" x14ac:dyDescent="0.3">
      <c r="A7" s="5" t="s">
        <v>6</v>
      </c>
      <c r="B7" s="6" t="s">
        <v>13</v>
      </c>
      <c r="C7" s="8">
        <v>970</v>
      </c>
      <c r="D7" s="8">
        <v>1040</v>
      </c>
      <c r="E7" s="8">
        <v>954</v>
      </c>
    </row>
    <row r="8" spans="1:5" x14ac:dyDescent="0.3">
      <c r="A8" s="5" t="s">
        <v>7</v>
      </c>
      <c r="B8" s="6" t="s">
        <v>13</v>
      </c>
      <c r="C8" s="8">
        <v>1100</v>
      </c>
      <c r="D8" s="8">
        <v>1013</v>
      </c>
      <c r="E8" s="8">
        <v>1010</v>
      </c>
    </row>
    <row r="9" spans="1:5" x14ac:dyDescent="0.3">
      <c r="A9" s="5" t="s">
        <v>21</v>
      </c>
      <c r="B9" s="6" t="s">
        <v>12</v>
      </c>
      <c r="C9" s="8">
        <v>950</v>
      </c>
      <c r="D9" s="8">
        <v>913</v>
      </c>
      <c r="E9" s="8">
        <v>990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판매 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Company>보고가자넷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스프레드시트</dc:title>
  <dc:subject>2015년-1차 출제-B형</dc:subject>
  <dc:creator>장한수</dc:creator>
  <cp:lastModifiedBy>서희종</cp:lastModifiedBy>
  <dcterms:created xsi:type="dcterms:W3CDTF">2012-07-22T08:57:13Z</dcterms:created>
  <dcterms:modified xsi:type="dcterms:W3CDTF">2018-01-15T10:56:04Z</dcterms:modified>
</cp:coreProperties>
</file>