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055" yWindow="480" windowWidth="14100" windowHeight="11640" tabRatio="785"/>
  </bookViews>
  <sheets>
    <sheet name="급여현황" sheetId="8" r:id="rId1"/>
    <sheet name="부분합" sheetId="10" r:id="rId2"/>
    <sheet name="필터" sheetId="12" r:id="rId3"/>
    <sheet name="시나리오 요약" sheetId="25" r:id="rId4"/>
    <sheet name="시나리오" sheetId="18" r:id="rId5"/>
    <sheet name="피벗테이블 정답" sheetId="26" r:id="rId6"/>
    <sheet name="피벗테이블" sheetId="21" r:id="rId7"/>
    <sheet name="차트" sheetId="24" r:id="rId8"/>
  </sheets>
  <definedNames>
    <definedName name="_xlnm._FilterDatabase" localSheetId="2" hidden="1">필터!$A$2:$G$12</definedName>
    <definedName name="_xlnm.Criteria" localSheetId="2">필터!$A$14:$A$15</definedName>
    <definedName name="_xlnm.Extract" localSheetId="2">필터!$A$18:$D$18</definedName>
  </definedNames>
  <calcPr calcId="145621"/>
  <pivotCaches>
    <pivotCache cacheId="3" r:id="rId9"/>
  </pivotCaches>
</workbook>
</file>

<file path=xl/calcChain.xml><?xml version="1.0" encoding="utf-8"?>
<calcChain xmlns="http://schemas.openxmlformats.org/spreadsheetml/2006/main">
  <c r="A15" i="12" l="1"/>
  <c r="D21" i="10"/>
  <c r="D19" i="10"/>
  <c r="D15" i="10"/>
  <c r="D8" i="10"/>
  <c r="D5" i="10"/>
  <c r="G22" i="10"/>
  <c r="F22" i="10"/>
  <c r="E22" i="10"/>
  <c r="G20" i="10"/>
  <c r="F20" i="10"/>
  <c r="E20" i="10"/>
  <c r="G16" i="10"/>
  <c r="F16" i="10"/>
  <c r="E16" i="10"/>
  <c r="G9" i="10"/>
  <c r="F9" i="10"/>
  <c r="E9" i="10"/>
  <c r="G6" i="10"/>
  <c r="F6" i="10"/>
  <c r="E6" i="10"/>
  <c r="E15" i="8"/>
  <c r="E14" i="8"/>
  <c r="E13" i="8"/>
  <c r="I4" i="8"/>
  <c r="I5" i="8"/>
  <c r="I6" i="8"/>
  <c r="I7" i="8"/>
  <c r="I8" i="8"/>
  <c r="I9" i="8"/>
  <c r="I10" i="8"/>
  <c r="I11" i="8"/>
  <c r="I12" i="8"/>
  <c r="I3" i="8"/>
  <c r="H4" i="8"/>
  <c r="H5" i="8"/>
  <c r="H6" i="8"/>
  <c r="H7" i="8"/>
  <c r="H8" i="8"/>
  <c r="H9" i="8"/>
  <c r="H10" i="8"/>
  <c r="H11" i="8"/>
  <c r="H12" i="8"/>
  <c r="H3" i="8"/>
  <c r="G4" i="18" l="1"/>
  <c r="G5" i="18"/>
  <c r="G6" i="18"/>
  <c r="G7" i="18"/>
  <c r="G8" i="18"/>
  <c r="G9" i="18"/>
  <c r="G10" i="18"/>
  <c r="G11" i="18"/>
  <c r="G12" i="18"/>
  <c r="G3" i="18"/>
</calcChain>
</file>

<file path=xl/sharedStrings.xml><?xml version="1.0" encoding="utf-8"?>
<sst xmlns="http://schemas.openxmlformats.org/spreadsheetml/2006/main" count="278" uniqueCount="92">
  <si>
    <t>성명</t>
    <phoneticPr fontId="2" type="noConversion"/>
  </si>
  <si>
    <t>직위</t>
    <phoneticPr fontId="2" type="noConversion"/>
  </si>
  <si>
    <t>근무년수</t>
    <phoneticPr fontId="2" type="noConversion"/>
  </si>
  <si>
    <t>소속부서</t>
    <phoneticPr fontId="2" type="noConversion"/>
  </si>
  <si>
    <t>본봉</t>
    <phoneticPr fontId="2" type="noConversion"/>
  </si>
  <si>
    <t>상여금</t>
    <phoneticPr fontId="2" type="noConversion"/>
  </si>
  <si>
    <t>김갑수</t>
    <phoneticPr fontId="2" type="noConversion"/>
  </si>
  <si>
    <t>정진원</t>
    <phoneticPr fontId="2" type="noConversion"/>
  </si>
  <si>
    <t>이수진</t>
    <phoneticPr fontId="2" type="noConversion"/>
  </si>
  <si>
    <t>박남수</t>
    <phoneticPr fontId="2" type="noConversion"/>
  </si>
  <si>
    <t>조갑경</t>
    <phoneticPr fontId="2" type="noConversion"/>
  </si>
  <si>
    <t>성지원</t>
    <phoneticPr fontId="2" type="noConversion"/>
  </si>
  <si>
    <t>이순실</t>
    <phoneticPr fontId="2" type="noConversion"/>
  </si>
  <si>
    <t>장영신</t>
    <phoneticPr fontId="2" type="noConversion"/>
  </si>
  <si>
    <t>김복동</t>
    <phoneticPr fontId="2" type="noConversion"/>
  </si>
  <si>
    <t>장수완</t>
    <phoneticPr fontId="2" type="noConversion"/>
  </si>
  <si>
    <t>대리</t>
    <phoneticPr fontId="2" type="noConversion"/>
  </si>
  <si>
    <t>사원</t>
    <phoneticPr fontId="2" type="noConversion"/>
  </si>
  <si>
    <t>팀장</t>
    <phoneticPr fontId="2" type="noConversion"/>
  </si>
  <si>
    <t>부장</t>
    <phoneticPr fontId="2" type="noConversion"/>
  </si>
  <si>
    <t>영업</t>
  </si>
  <si>
    <t>영업</t>
    <phoneticPr fontId="2" type="noConversion"/>
  </si>
  <si>
    <t>인사</t>
  </si>
  <si>
    <t>인사</t>
    <phoneticPr fontId="2" type="noConversion"/>
  </si>
  <si>
    <t>기획</t>
  </si>
  <si>
    <t>기획</t>
    <phoneticPr fontId="2" type="noConversion"/>
  </si>
  <si>
    <t>총무</t>
  </si>
  <si>
    <t>총무</t>
    <phoneticPr fontId="2" type="noConversion"/>
  </si>
  <si>
    <t>비고</t>
    <phoneticPr fontId="2" type="noConversion"/>
  </si>
  <si>
    <t>총액</t>
  </si>
  <si>
    <t>총액</t>
    <phoneticPr fontId="2" type="noConversion"/>
  </si>
  <si>
    <t>순위</t>
    <phoneticPr fontId="2" type="noConversion"/>
  </si>
  <si>
    <t>'총액'의 최대값-최소값의 차이</t>
    <phoneticPr fontId="2" type="noConversion"/>
  </si>
  <si>
    <t>'근무년수'가 10 이상인 개수</t>
    <phoneticPr fontId="2" type="noConversion"/>
  </si>
  <si>
    <t>'직위'가 "대리"인 '본봉'의 합계</t>
    <phoneticPr fontId="2" type="noConversion"/>
  </si>
  <si>
    <t>성명</t>
  </si>
  <si>
    <t>직위</t>
  </si>
  <si>
    <t>근무년수</t>
  </si>
  <si>
    <t>소속부서</t>
  </si>
  <si>
    <t>본봉</t>
  </si>
  <si>
    <t>상여금</t>
  </si>
  <si>
    <t>김갑수</t>
  </si>
  <si>
    <t>대리</t>
  </si>
  <si>
    <t>정진원</t>
  </si>
  <si>
    <t>사원</t>
  </si>
  <si>
    <t>이수진</t>
  </si>
  <si>
    <t>팀장</t>
  </si>
  <si>
    <t>박남수</t>
  </si>
  <si>
    <t>조갑경</t>
  </si>
  <si>
    <t>부장</t>
  </si>
  <si>
    <t>성지원</t>
  </si>
  <si>
    <t>이순실</t>
  </si>
  <si>
    <t>장영신</t>
  </si>
  <si>
    <t>김복동</t>
  </si>
  <si>
    <t>장수완</t>
  </si>
  <si>
    <t>조건</t>
    <phoneticPr fontId="2" type="noConversion"/>
  </si>
  <si>
    <t>대리 평균</t>
  </si>
  <si>
    <t>부장 평균</t>
  </si>
  <si>
    <t>사원 평균</t>
  </si>
  <si>
    <t>팀장 평균</t>
  </si>
  <si>
    <t>전체 평균</t>
  </si>
  <si>
    <t>대리 최소값</t>
  </si>
  <si>
    <t>부장 최소값</t>
  </si>
  <si>
    <t>사원 최소값</t>
  </si>
  <si>
    <t>팀장 최소값</t>
  </si>
  <si>
    <t>전체 최소값</t>
  </si>
  <si>
    <t>$E$6</t>
  </si>
  <si>
    <t>$E$7</t>
  </si>
  <si>
    <t>$E$8</t>
  </si>
  <si>
    <t>$E$9</t>
  </si>
  <si>
    <t>$E$10</t>
  </si>
  <si>
    <t>$G$6</t>
  </si>
  <si>
    <t>$G$7</t>
  </si>
  <si>
    <t>$G$8</t>
  </si>
  <si>
    <t>$G$9</t>
  </si>
  <si>
    <t>$G$10</t>
  </si>
  <si>
    <t>본봉 100000 증가</t>
  </si>
  <si>
    <t>만든 사람 김현우 날짜 2016-10-06</t>
  </si>
  <si>
    <t>본봉 100000 감소</t>
  </si>
  <si>
    <t>시나리오 요약</t>
  </si>
  <si>
    <t>변경 셀:</t>
  </si>
  <si>
    <t>현재 값:</t>
  </si>
  <si>
    <t>결과 셀:</t>
  </si>
  <si>
    <t>참고: 현재 값 열은 시나리오 요약 보고서가 작성될 때의</t>
  </si>
  <si>
    <t>변경 셀 값을 나타냅니다. 각 시나리오의 변경 셀들은</t>
  </si>
  <si>
    <t>회색으로 표시됩니다.</t>
  </si>
  <si>
    <t>전체 평균 : 근무년수</t>
  </si>
  <si>
    <t>평균 : 근무년수</t>
  </si>
  <si>
    <t>전체 평균 : 총액</t>
  </si>
  <si>
    <t>평균 : 총액</t>
  </si>
  <si>
    <t>**</t>
  </si>
  <si>
    <t>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</si>
</sst>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176" formatCode="#,##0_ "/>
    <numFmt numFmtId="177" formatCode="@&quot;부&quot;"/>
    <numFmt numFmtId="178" formatCode="0_ "/>
    <numFmt numFmtId="179" formatCode="#&quot;명&quot;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1"/>
      <color theme="1"/>
      <name val="돋움"/>
      <family val="3"/>
      <charset val="129"/>
    </font>
    <font>
      <sz val="11"/>
      <color indexed="9"/>
      <name val="맑은 고딕"/>
      <family val="2"/>
      <charset val="129"/>
      <scheme val="minor"/>
    </font>
    <font>
      <sz val="11"/>
      <color indexed="9"/>
      <name val="맑은 고딕"/>
      <family val="3"/>
      <charset val="129"/>
      <scheme val="minor"/>
    </font>
    <font>
      <sz val="11"/>
      <color indexed="8"/>
      <name val="맑은 고딕"/>
      <family val="2"/>
      <charset val="129"/>
      <scheme val="minor"/>
    </font>
    <font>
      <sz val="11"/>
      <color indexed="18"/>
      <name val="맑은 고딕"/>
      <family val="2"/>
      <charset val="129"/>
      <scheme val="minor"/>
    </font>
    <font>
      <sz val="11"/>
      <color indexed="18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7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1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8" fontId="3" fillId="0" borderId="2" xfId="1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quotePrefix="1" applyFont="1" applyFill="1" applyBorder="1" applyAlignment="1">
      <alignment horizontal="center" vertical="center"/>
    </xf>
    <xf numFmtId="0" fontId="4" fillId="2" borderId="5" xfId="0" quotePrefix="1" applyFont="1" applyFill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3" fillId="0" borderId="0" xfId="1" applyNumberFormat="1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6" fontId="0" fillId="0" borderId="8" xfId="0" applyNumberFormat="1" applyFill="1" applyBorder="1" applyAlignment="1">
      <alignment vertical="center"/>
    </xf>
    <xf numFmtId="0" fontId="6" fillId="3" borderId="9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left" vertical="center"/>
    </xf>
    <xf numFmtId="0" fontId="7" fillId="4" borderId="8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176" fontId="0" fillId="5" borderId="0" xfId="0" applyNumberForma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right" vertical="center"/>
    </xf>
  </cellXfs>
  <cellStyles count="2">
    <cellStyle name="쉼표 [0]" xfId="1" builtinId="6"/>
    <cellStyle name="표준" xfId="0" builtinId="0"/>
  </cellStyles>
  <dxfs count="3">
    <dxf>
      <alignment horizontal="right" readingOrder="0"/>
    </dxf>
    <dxf>
      <numFmt numFmtId="176" formatCode="#,##0_ "/>
    </dxf>
    <dxf>
      <font>
        <b/>
        <i/>
        <color rgb="FF92D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ko-KR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>
                <a:latin typeface="궁서" panose="02030600000101010101" pitchFamily="18" charset="-127"/>
                <a:ea typeface="궁서" panose="02030600000101010101" pitchFamily="18" charset="-127"/>
              </a:rPr>
              <a:t>10</a:t>
            </a:r>
            <a:r>
              <a:rPr lang="ko-KR" sz="1800">
                <a:latin typeface="궁서" panose="02030600000101010101" pitchFamily="18" charset="-127"/>
                <a:ea typeface="궁서" panose="02030600000101010101" pitchFamily="18" charset="-127"/>
              </a:rPr>
              <a:t>월 급여지급 현황</a:t>
            </a:r>
          </a:p>
        </c:rich>
      </c:tx>
      <c:layout/>
      <c:overlay val="0"/>
      <c:spPr>
        <a:blipFill>
          <a:blip xmlns:r="http://schemas.openxmlformats.org/officeDocument/2006/relationships" r:embed="rId1"/>
          <a:tile tx="0" ty="0" sx="100000" sy="100000" flip="none" algn="tl"/>
        </a:blipFill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차트!$D$2</c:f>
              <c:strCache>
                <c:ptCount val="1"/>
                <c:pt idx="0">
                  <c:v>본봉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정진원</c:v>
                </c:pt>
                <c:pt idx="1">
                  <c:v>성지원</c:v>
                </c:pt>
                <c:pt idx="2">
                  <c:v>김복동</c:v>
                </c:pt>
                <c:pt idx="3">
                  <c:v>박남수</c:v>
                </c:pt>
                <c:pt idx="4">
                  <c:v>장영신</c:v>
                </c:pt>
              </c:strCache>
            </c:strRef>
          </c:cat>
          <c:val>
            <c:numRef>
              <c:f>차트!$D$3:$D$7</c:f>
              <c:numCache>
                <c:formatCode>#,##0_ </c:formatCode>
                <c:ptCount val="5"/>
                <c:pt idx="0">
                  <c:v>1600000</c:v>
                </c:pt>
                <c:pt idx="1">
                  <c:v>1500000</c:v>
                </c:pt>
                <c:pt idx="2">
                  <c:v>1500000</c:v>
                </c:pt>
                <c:pt idx="3">
                  <c:v>1600000</c:v>
                </c:pt>
                <c:pt idx="4">
                  <c:v>2800000</c:v>
                </c:pt>
              </c:numCache>
            </c:numRef>
          </c:val>
        </c:ser>
        <c:ser>
          <c:idx val="1"/>
          <c:order val="1"/>
          <c:tx>
            <c:strRef>
              <c:f>차트!$E$2</c:f>
              <c:strCache>
                <c:ptCount val="1"/>
                <c:pt idx="0">
                  <c:v>상여금</c:v>
                </c:pt>
              </c:strCache>
            </c:strRef>
          </c:tx>
          <c:invertIfNegative val="0"/>
          <c:cat>
            <c:strRef>
              <c:f>차트!$A$3:$A$7</c:f>
              <c:strCache>
                <c:ptCount val="5"/>
                <c:pt idx="0">
                  <c:v>정진원</c:v>
                </c:pt>
                <c:pt idx="1">
                  <c:v>성지원</c:v>
                </c:pt>
                <c:pt idx="2">
                  <c:v>김복동</c:v>
                </c:pt>
                <c:pt idx="3">
                  <c:v>박남수</c:v>
                </c:pt>
                <c:pt idx="4">
                  <c:v>장영신</c:v>
                </c:pt>
              </c:strCache>
            </c:strRef>
          </c:cat>
          <c:val>
            <c:numRef>
              <c:f>차트!$E$3:$E$7</c:f>
              <c:numCache>
                <c:formatCode>#,##0_ </c:formatCode>
                <c:ptCount val="5"/>
                <c:pt idx="0">
                  <c:v>800000</c:v>
                </c:pt>
                <c:pt idx="1">
                  <c:v>750000</c:v>
                </c:pt>
                <c:pt idx="2">
                  <c:v>750000</c:v>
                </c:pt>
                <c:pt idx="3">
                  <c:v>800000</c:v>
                </c:pt>
                <c:pt idx="4">
                  <c:v>1820000</c:v>
                </c:pt>
              </c:numCache>
            </c:numRef>
          </c:val>
        </c:ser>
        <c:ser>
          <c:idx val="2"/>
          <c:order val="2"/>
          <c:tx>
            <c:strRef>
              <c:f>차트!$F$2</c:f>
              <c:strCache>
                <c:ptCount val="1"/>
                <c:pt idx="0">
                  <c:v>총액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차트!$A$3:$A$7</c:f>
              <c:strCache>
                <c:ptCount val="5"/>
                <c:pt idx="0">
                  <c:v>정진원</c:v>
                </c:pt>
                <c:pt idx="1">
                  <c:v>성지원</c:v>
                </c:pt>
                <c:pt idx="2">
                  <c:v>김복동</c:v>
                </c:pt>
                <c:pt idx="3">
                  <c:v>박남수</c:v>
                </c:pt>
                <c:pt idx="4">
                  <c:v>장영신</c:v>
                </c:pt>
              </c:strCache>
            </c:strRef>
          </c:cat>
          <c:val>
            <c:numRef>
              <c:f>차트!$F$3:$F$7</c:f>
              <c:numCache>
                <c:formatCode>#,##0_ </c:formatCode>
                <c:ptCount val="5"/>
                <c:pt idx="0">
                  <c:v>2400000</c:v>
                </c:pt>
                <c:pt idx="1">
                  <c:v>2250000</c:v>
                </c:pt>
                <c:pt idx="2">
                  <c:v>2250000</c:v>
                </c:pt>
                <c:pt idx="3">
                  <c:v>2400000</c:v>
                </c:pt>
                <c:pt idx="4">
                  <c:v>4620000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739200"/>
        <c:axId val="84740736"/>
      </c:barChart>
      <c:catAx>
        <c:axId val="84739200"/>
        <c:scaling>
          <c:orientation val="minMax"/>
        </c:scaling>
        <c:delete val="0"/>
        <c:axPos val="b"/>
        <c:majorTickMark val="out"/>
        <c:minorTickMark val="none"/>
        <c:tickLblPos val="nextTo"/>
        <c:crossAx val="84740736"/>
        <c:crosses val="autoZero"/>
        <c:auto val="1"/>
        <c:lblAlgn val="ctr"/>
        <c:lblOffset val="100"/>
        <c:noMultiLvlLbl val="0"/>
      </c:catAx>
      <c:valAx>
        <c:axId val="84740736"/>
        <c:scaling>
          <c:orientation val="minMax"/>
        </c:scaling>
        <c:delete val="0"/>
        <c:axPos val="l"/>
        <c:majorGridlines/>
        <c:numFmt formatCode="#,##0_ " sourceLinked="1"/>
        <c:majorTickMark val="out"/>
        <c:minorTickMark val="none"/>
        <c:tickLblPos val="nextTo"/>
        <c:crossAx val="84739200"/>
        <c:crosses val="autoZero"/>
        <c:crossBetween val="between"/>
      </c:valAx>
      <c:spPr>
        <a:gradFill flip="none"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  <a:tileRect/>
        </a:gradFill>
      </c:spPr>
    </c:plotArea>
    <c:legend>
      <c:legendPos val="b"/>
      <c:layout/>
      <c:overlay val="0"/>
    </c:legend>
    <c:plotVisOnly val="1"/>
    <c:dispBlanksAs val="gap"/>
    <c:showDLblsOverMax val="0"/>
  </c:chart>
  <c:spPr>
    <a:ln w="25400">
      <a:solidFill>
        <a:schemeClr val="accent3"/>
      </a:solidFill>
      <a:prstDash val="sysDot"/>
    </a:ln>
  </c:spPr>
  <c:txPr>
    <a:bodyPr/>
    <a:lstStyle/>
    <a:p>
      <a:pPr>
        <a:defRPr sz="1100">
          <a:latin typeface="굴림" panose="020B0600000101010101" pitchFamily="50" charset="-127"/>
          <a:ea typeface="굴림" panose="020B0600000101010101" pitchFamily="50" charset="-127"/>
        </a:defRPr>
      </a:pPr>
      <a:endParaRPr lang="ko-KR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38100</xdr:rowOff>
    </xdr:from>
    <xdr:to>
      <xdr:col>7</xdr:col>
      <xdr:colOff>914400</xdr:colOff>
      <xdr:row>0</xdr:row>
      <xdr:rowOff>962025</xdr:rowOff>
    </xdr:to>
    <xdr:sp macro="" textlink="">
      <xdr:nvSpPr>
        <xdr:cNvPr id="2" name="배지 1"/>
        <xdr:cNvSpPr/>
      </xdr:nvSpPr>
      <xdr:spPr>
        <a:xfrm>
          <a:off x="933450" y="38100"/>
          <a:ext cx="6257925" cy="923925"/>
        </a:xfrm>
        <a:prstGeom prst="plaqu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l"/>
          <a:r>
            <a:rPr lang="en-US" altLang="ko-KR" sz="2000" b="1">
              <a:latin typeface="궁서" panose="02030600000101010101" pitchFamily="18" charset="-127"/>
              <a:ea typeface="궁서" panose="02030600000101010101" pitchFamily="18" charset="-127"/>
            </a:rPr>
            <a:t>10</a:t>
          </a:r>
          <a:r>
            <a:rPr lang="ko-KR" altLang="en-US" sz="2000" b="1">
              <a:latin typeface="궁서" panose="02030600000101010101" pitchFamily="18" charset="-127"/>
              <a:ea typeface="궁서" panose="02030600000101010101" pitchFamily="18" charset="-127"/>
            </a:rPr>
            <a:t>월 급여지급 현황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23811</xdr:rowOff>
    </xdr:from>
    <xdr:to>
      <xdr:col>5</xdr:col>
      <xdr:colOff>933450</xdr:colOff>
      <xdr:row>23</xdr:row>
      <xdr:rowOff>180974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김현우" refreshedDate="42649.74627476852" createdVersion="4" refreshedVersion="4" minRefreshableVersion="3" recordCount="10">
  <cacheSource type="worksheet">
    <worksheetSource ref="A2:G12" sheet="피벗테이블"/>
  </cacheSource>
  <cacheFields count="7">
    <cacheField name="성명" numFmtId="0">
      <sharedItems/>
    </cacheField>
    <cacheField name="직위" numFmtId="0">
      <sharedItems count="4">
        <s v="대리"/>
        <s v="사원"/>
        <s v="팀장"/>
        <s v="부장"/>
      </sharedItems>
    </cacheField>
    <cacheField name="소속부서" numFmtId="177">
      <sharedItems count="4">
        <s v="영업"/>
        <s v="인사"/>
        <s v="기획"/>
        <s v="총무"/>
      </sharedItems>
    </cacheField>
    <cacheField name="근무년수" numFmtId="0">
      <sharedItems containsSemiMixedTypes="0" containsString="0" containsNumber="1" containsInteger="1" minValue="1" maxValue="16"/>
    </cacheField>
    <cacheField name="본봉" numFmtId="178">
      <sharedItems containsSemiMixedTypes="0" containsString="0" containsNumber="1" containsInteger="1" minValue="1500000" maxValue="3000000"/>
    </cacheField>
    <cacheField name="상여금" numFmtId="178">
      <sharedItems containsSemiMixedTypes="0" containsString="0" containsNumber="1" containsInteger="1" minValue="750000" maxValue="2100000"/>
    </cacheField>
    <cacheField name="총액" numFmtId="178">
      <sharedItems containsSemiMixedTypes="0" containsString="0" containsNumber="1" containsInteger="1" minValue="2250000" maxValue="51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">
  <r>
    <s v="김갑수"/>
    <x v="0"/>
    <x v="0"/>
    <n v="7"/>
    <n v="2500000"/>
    <n v="1500000"/>
    <n v="4000000"/>
  </r>
  <r>
    <s v="정진원"/>
    <x v="1"/>
    <x v="1"/>
    <n v="3"/>
    <n v="1600000"/>
    <n v="800000"/>
    <n v="2400000"/>
  </r>
  <r>
    <s v="이수진"/>
    <x v="2"/>
    <x v="2"/>
    <n v="13"/>
    <n v="2800000"/>
    <n v="1820000"/>
    <n v="4620000"/>
  </r>
  <r>
    <s v="박남수"/>
    <x v="1"/>
    <x v="3"/>
    <n v="3"/>
    <n v="1600000"/>
    <n v="800000"/>
    <n v="2400000"/>
  </r>
  <r>
    <s v="조갑경"/>
    <x v="3"/>
    <x v="0"/>
    <n v="16"/>
    <n v="3000000"/>
    <n v="2100000"/>
    <n v="5100000"/>
  </r>
  <r>
    <s v="성지원"/>
    <x v="1"/>
    <x v="1"/>
    <n v="2"/>
    <n v="1500000"/>
    <n v="750000"/>
    <n v="2250000"/>
  </r>
  <r>
    <s v="이순실"/>
    <x v="0"/>
    <x v="2"/>
    <n v="10"/>
    <n v="2550000"/>
    <n v="1530000"/>
    <n v="4080000"/>
  </r>
  <r>
    <s v="장영신"/>
    <x v="2"/>
    <x v="3"/>
    <n v="11"/>
    <n v="2800000"/>
    <n v="1820000"/>
    <n v="4620000"/>
  </r>
  <r>
    <s v="김복동"/>
    <x v="1"/>
    <x v="1"/>
    <n v="1"/>
    <n v="1500000"/>
    <n v="750000"/>
    <n v="2250000"/>
  </r>
  <r>
    <s v="장수완"/>
    <x v="1"/>
    <x v="2"/>
    <n v="2"/>
    <n v="1500000"/>
    <n v="750000"/>
    <n v="2250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피벗 테이블1" cacheId="3" dataOnRows="1" applyNumberFormats="0" applyBorderFormats="0" applyFontFormats="0" applyPatternFormats="0" applyAlignmentFormats="0" applyWidthHeightFormats="1" dataCaption="값" missingCaption="**" updatedVersion="4" minRefreshableVersion="3" useAutoFormatting="1" colGrandTotals="0" itemPrintTitles="1" mergeItem="1" createdVersion="4" indent="0" compact="0" compactData="0" multipleFieldFilters="0">
  <location ref="A3:E14" firstHeaderRow="1" firstDataRow="2" firstDataCol="2"/>
  <pivotFields count="7">
    <pivotField compact="0" outline="0" showAll="0"/>
    <pivotField axis="axisRow" compact="0" outline="0" showAll="0">
      <items count="5">
        <item x="0"/>
        <item x="3"/>
        <item x="1"/>
        <item x="2"/>
        <item t="default"/>
      </items>
    </pivotField>
    <pivotField axis="axisCol" compact="0" outline="0" showAll="0">
      <items count="5">
        <item x="2"/>
        <item x="0"/>
        <item h="1" x="1"/>
        <item x="3"/>
        <item t="default"/>
      </items>
    </pivotField>
    <pivotField dataField="1" compact="0" outline="0" showAll="0"/>
    <pivotField compact="0" numFmtId="178" outline="0" showAll="0"/>
    <pivotField compact="0" numFmtId="178" outline="0" showAll="0"/>
    <pivotField dataField="1" compact="0" numFmtId="178" outline="0" showAll="0"/>
  </pivotFields>
  <rowFields count="2">
    <field x="1"/>
    <field x="-2"/>
  </rowFields>
  <rowItems count="10">
    <i>
      <x/>
      <x/>
    </i>
    <i r="1" i="1">
      <x v="1"/>
    </i>
    <i>
      <x v="1"/>
      <x/>
    </i>
    <i r="1" i="1">
      <x v="1"/>
    </i>
    <i>
      <x v="2"/>
      <x/>
    </i>
    <i r="1" i="1">
      <x v="1"/>
    </i>
    <i>
      <x v="3"/>
      <x/>
    </i>
    <i r="1" i="1">
      <x v="1"/>
    </i>
    <i t="grand">
      <x/>
    </i>
    <i t="grand" i="1">
      <x/>
    </i>
  </rowItems>
  <colFields count="1">
    <field x="2"/>
  </colFields>
  <colItems count="3">
    <i>
      <x/>
    </i>
    <i>
      <x v="1"/>
    </i>
    <i>
      <x v="3"/>
    </i>
  </colItems>
  <dataFields count="2">
    <dataField name="평균 : 근무년수" fld="3" subtotal="average" baseField="1" baseItem="0"/>
    <dataField name="평균 : 총액" fld="6" subtotal="average" baseField="1" baseItem="0"/>
  </dataFields>
  <formats count="2">
    <format dxfId="1">
      <pivotArea outline="0" collapsedLevelsAreSubtotals="1" fieldPosition="0"/>
    </format>
    <format dxfId="0">
      <pivotArea outline="0" collapsedLevelsAreSubtotals="1" fieldPosition="0"/>
    </format>
  </formats>
  <pivotTableStyleInfo name="PivotStyleLight1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J16" sqref="J16"/>
    </sheetView>
  </sheetViews>
  <sheetFormatPr defaultRowHeight="16.5" x14ac:dyDescent="0.3"/>
  <cols>
    <col min="1" max="2" width="11.625" customWidth="1"/>
    <col min="3" max="4" width="10.625" customWidth="1"/>
    <col min="5" max="9" width="12.625" customWidth="1"/>
  </cols>
  <sheetData>
    <row r="1" spans="1:10" ht="80.099999999999994" customHeight="1" x14ac:dyDescent="0.3"/>
    <row r="2" spans="1:10" ht="18" customHeight="1" x14ac:dyDescent="0.3">
      <c r="A2" s="11" t="s">
        <v>0</v>
      </c>
      <c r="B2" s="11" t="s">
        <v>1</v>
      </c>
      <c r="C2" s="11" t="s">
        <v>3</v>
      </c>
      <c r="D2" s="11" t="s">
        <v>2</v>
      </c>
      <c r="E2" s="11" t="s">
        <v>4</v>
      </c>
      <c r="F2" s="11" t="s">
        <v>5</v>
      </c>
      <c r="G2" s="11" t="s">
        <v>30</v>
      </c>
      <c r="H2" s="11" t="s">
        <v>31</v>
      </c>
      <c r="I2" s="11" t="s">
        <v>28</v>
      </c>
    </row>
    <row r="3" spans="1:10" ht="18" customHeight="1" x14ac:dyDescent="0.3">
      <c r="A3" s="10" t="s">
        <v>6</v>
      </c>
      <c r="B3" s="10" t="s">
        <v>16</v>
      </c>
      <c r="C3" s="15" t="s">
        <v>21</v>
      </c>
      <c r="D3" s="10">
        <v>7</v>
      </c>
      <c r="E3" s="16">
        <v>2500000</v>
      </c>
      <c r="F3" s="16">
        <v>1500000</v>
      </c>
      <c r="G3" s="16">
        <v>4000000</v>
      </c>
      <c r="H3" s="10">
        <f>RANK(G3,$G$3:$G$12)</f>
        <v>5</v>
      </c>
      <c r="I3" s="10" t="str">
        <f>IF(D3&gt;=10,"장기근속","")</f>
        <v/>
      </c>
    </row>
    <row r="4" spans="1:10" ht="18" customHeight="1" x14ac:dyDescent="0.3">
      <c r="A4" s="10" t="s">
        <v>7</v>
      </c>
      <c r="B4" s="10" t="s">
        <v>17</v>
      </c>
      <c r="C4" s="15" t="s">
        <v>23</v>
      </c>
      <c r="D4" s="10">
        <v>3</v>
      </c>
      <c r="E4" s="16">
        <v>1600000</v>
      </c>
      <c r="F4" s="16">
        <v>800000</v>
      </c>
      <c r="G4" s="16">
        <v>2400000</v>
      </c>
      <c r="H4" s="10">
        <f t="shared" ref="H4:H12" si="0">RANK(G4,$G$3:$G$12)</f>
        <v>6</v>
      </c>
      <c r="I4" s="10" t="str">
        <f t="shared" ref="I4:I12" si="1">IF(D4&gt;=10,"장기근속","")</f>
        <v/>
      </c>
      <c r="J4" s="1"/>
    </row>
    <row r="5" spans="1:10" ht="18" customHeight="1" x14ac:dyDescent="0.3">
      <c r="A5" s="10" t="s">
        <v>8</v>
      </c>
      <c r="B5" s="10" t="s">
        <v>18</v>
      </c>
      <c r="C5" s="15" t="s">
        <v>25</v>
      </c>
      <c r="D5" s="10">
        <v>13</v>
      </c>
      <c r="E5" s="16">
        <v>2800000</v>
      </c>
      <c r="F5" s="16">
        <v>1820000</v>
      </c>
      <c r="G5" s="16">
        <v>4620000</v>
      </c>
      <c r="H5" s="10">
        <f t="shared" si="0"/>
        <v>2</v>
      </c>
      <c r="I5" s="10" t="str">
        <f t="shared" si="1"/>
        <v>장기근속</v>
      </c>
      <c r="J5" s="1"/>
    </row>
    <row r="6" spans="1:10" ht="18" customHeight="1" x14ac:dyDescent="0.3">
      <c r="A6" s="10" t="s">
        <v>9</v>
      </c>
      <c r="B6" s="10" t="s">
        <v>17</v>
      </c>
      <c r="C6" s="15" t="s">
        <v>27</v>
      </c>
      <c r="D6" s="10">
        <v>3</v>
      </c>
      <c r="E6" s="16">
        <v>1600000</v>
      </c>
      <c r="F6" s="16">
        <v>800000</v>
      </c>
      <c r="G6" s="16">
        <v>2400000</v>
      </c>
      <c r="H6" s="10">
        <f t="shared" si="0"/>
        <v>6</v>
      </c>
      <c r="I6" s="10" t="str">
        <f t="shared" si="1"/>
        <v/>
      </c>
      <c r="J6" s="1"/>
    </row>
    <row r="7" spans="1:10" ht="18" customHeight="1" x14ac:dyDescent="0.3">
      <c r="A7" s="10" t="s">
        <v>10</v>
      </c>
      <c r="B7" s="10" t="s">
        <v>19</v>
      </c>
      <c r="C7" s="15" t="s">
        <v>21</v>
      </c>
      <c r="D7" s="10">
        <v>16</v>
      </c>
      <c r="E7" s="16">
        <v>3000000</v>
      </c>
      <c r="F7" s="16">
        <v>2100000</v>
      </c>
      <c r="G7" s="16">
        <v>5100000</v>
      </c>
      <c r="H7" s="10">
        <f t="shared" si="0"/>
        <v>1</v>
      </c>
      <c r="I7" s="10" t="str">
        <f t="shared" si="1"/>
        <v>장기근속</v>
      </c>
      <c r="J7" s="1"/>
    </row>
    <row r="8" spans="1:10" ht="18" customHeight="1" x14ac:dyDescent="0.3">
      <c r="A8" s="10" t="s">
        <v>11</v>
      </c>
      <c r="B8" s="10" t="s">
        <v>17</v>
      </c>
      <c r="C8" s="15" t="s">
        <v>23</v>
      </c>
      <c r="D8" s="10">
        <v>2</v>
      </c>
      <c r="E8" s="16">
        <v>1500000</v>
      </c>
      <c r="F8" s="16">
        <v>750000</v>
      </c>
      <c r="G8" s="16">
        <v>2250000</v>
      </c>
      <c r="H8" s="10">
        <f t="shared" si="0"/>
        <v>8</v>
      </c>
      <c r="I8" s="10" t="str">
        <f t="shared" si="1"/>
        <v/>
      </c>
      <c r="J8" s="1"/>
    </row>
    <row r="9" spans="1:10" ht="18" customHeight="1" x14ac:dyDescent="0.3">
      <c r="A9" s="10" t="s">
        <v>12</v>
      </c>
      <c r="B9" s="10" t="s">
        <v>16</v>
      </c>
      <c r="C9" s="15" t="s">
        <v>25</v>
      </c>
      <c r="D9" s="10">
        <v>10</v>
      </c>
      <c r="E9" s="16">
        <v>2550000</v>
      </c>
      <c r="F9" s="16">
        <v>1530000</v>
      </c>
      <c r="G9" s="16">
        <v>4080000</v>
      </c>
      <c r="H9" s="10">
        <f t="shared" si="0"/>
        <v>4</v>
      </c>
      <c r="I9" s="10" t="str">
        <f t="shared" si="1"/>
        <v>장기근속</v>
      </c>
      <c r="J9" s="1"/>
    </row>
    <row r="10" spans="1:10" ht="18" customHeight="1" x14ac:dyDescent="0.3">
      <c r="A10" s="10" t="s">
        <v>13</v>
      </c>
      <c r="B10" s="10" t="s">
        <v>18</v>
      </c>
      <c r="C10" s="15" t="s">
        <v>27</v>
      </c>
      <c r="D10" s="10">
        <v>11</v>
      </c>
      <c r="E10" s="16">
        <v>2800000</v>
      </c>
      <c r="F10" s="16">
        <v>1820000</v>
      </c>
      <c r="G10" s="16">
        <v>4620000</v>
      </c>
      <c r="H10" s="10">
        <f t="shared" si="0"/>
        <v>2</v>
      </c>
      <c r="I10" s="10" t="str">
        <f t="shared" si="1"/>
        <v>장기근속</v>
      </c>
      <c r="J10" s="1"/>
    </row>
    <row r="11" spans="1:10" ht="18" customHeight="1" x14ac:dyDescent="0.3">
      <c r="A11" s="10" t="s">
        <v>14</v>
      </c>
      <c r="B11" s="10" t="s">
        <v>17</v>
      </c>
      <c r="C11" s="15" t="s">
        <v>23</v>
      </c>
      <c r="D11" s="10">
        <v>1</v>
      </c>
      <c r="E11" s="16">
        <v>1500000</v>
      </c>
      <c r="F11" s="16">
        <v>750000</v>
      </c>
      <c r="G11" s="16">
        <v>2250000</v>
      </c>
      <c r="H11" s="10">
        <f t="shared" si="0"/>
        <v>8</v>
      </c>
      <c r="I11" s="10" t="str">
        <f t="shared" si="1"/>
        <v/>
      </c>
      <c r="J11" s="1"/>
    </row>
    <row r="12" spans="1:10" ht="18" customHeight="1" x14ac:dyDescent="0.3">
      <c r="A12" s="10" t="s">
        <v>15</v>
      </c>
      <c r="B12" s="10" t="s">
        <v>17</v>
      </c>
      <c r="C12" s="15" t="s">
        <v>25</v>
      </c>
      <c r="D12" s="10">
        <v>2</v>
      </c>
      <c r="E12" s="16">
        <v>1500000</v>
      </c>
      <c r="F12" s="16">
        <v>750000</v>
      </c>
      <c r="G12" s="16">
        <v>2250000</v>
      </c>
      <c r="H12" s="10">
        <f t="shared" si="0"/>
        <v>8</v>
      </c>
      <c r="I12" s="10" t="str">
        <f t="shared" si="1"/>
        <v/>
      </c>
      <c r="J12" s="1"/>
    </row>
    <row r="13" spans="1:10" ht="18" customHeight="1" x14ac:dyDescent="0.3">
      <c r="A13" s="12" t="s">
        <v>32</v>
      </c>
      <c r="B13" s="13"/>
      <c r="C13" s="13"/>
      <c r="D13" s="14"/>
      <c r="E13" s="17">
        <f>MAX(G3:G12)-MIN(G3:G12)</f>
        <v>2850000</v>
      </c>
      <c r="F13" s="17"/>
      <c r="G13" s="17"/>
      <c r="H13" s="9"/>
      <c r="I13" s="9"/>
      <c r="J13" s="1"/>
    </row>
    <row r="14" spans="1:10" ht="18" customHeight="1" x14ac:dyDescent="0.3">
      <c r="A14" s="12" t="s">
        <v>34</v>
      </c>
      <c r="B14" s="13"/>
      <c r="C14" s="13"/>
      <c r="D14" s="14"/>
      <c r="E14" s="17">
        <f>DSUM(A2:I12,E2,B2:B3)</f>
        <v>5050000</v>
      </c>
      <c r="F14" s="17"/>
      <c r="G14" s="17"/>
      <c r="H14" s="9"/>
      <c r="I14" s="9"/>
      <c r="J14" s="1"/>
    </row>
    <row r="15" spans="1:10" ht="18" customHeight="1" x14ac:dyDescent="0.3">
      <c r="A15" s="12" t="s">
        <v>33</v>
      </c>
      <c r="B15" s="13"/>
      <c r="C15" s="13"/>
      <c r="D15" s="14"/>
      <c r="E15" s="18">
        <f>COUNTIF(D3:D12,"&gt;=10")</f>
        <v>4</v>
      </c>
      <c r="F15" s="18"/>
      <c r="G15" s="18"/>
      <c r="H15" s="9"/>
      <c r="I15" s="9"/>
      <c r="J15" s="1"/>
    </row>
    <row r="22" spans="3:4" x14ac:dyDescent="0.3">
      <c r="C22" s="2"/>
      <c r="D22" s="2"/>
    </row>
    <row r="23" spans="3:4" x14ac:dyDescent="0.3">
      <c r="C23" s="2"/>
      <c r="D23" s="2"/>
    </row>
    <row r="24" spans="3:4" x14ac:dyDescent="0.3">
      <c r="C24" s="2"/>
      <c r="D24" s="2"/>
    </row>
    <row r="25" spans="3:4" x14ac:dyDescent="0.3">
      <c r="C25" s="2"/>
      <c r="D25" s="2"/>
    </row>
    <row r="26" spans="3:4" x14ac:dyDescent="0.3">
      <c r="C26" s="2"/>
      <c r="D26" s="2"/>
    </row>
    <row r="27" spans="3:4" x14ac:dyDescent="0.3">
      <c r="C27" s="2"/>
      <c r="D27" s="2"/>
    </row>
    <row r="28" spans="3:4" x14ac:dyDescent="0.3">
      <c r="C28" s="2"/>
      <c r="D28" s="2"/>
    </row>
    <row r="29" spans="3:4" x14ac:dyDescent="0.3">
      <c r="C29" s="2"/>
      <c r="D29" s="2"/>
    </row>
    <row r="30" spans="3:4" x14ac:dyDescent="0.3">
      <c r="C30" s="2"/>
      <c r="D30" s="2"/>
    </row>
    <row r="31" spans="3:4" x14ac:dyDescent="0.3">
      <c r="C31" s="2"/>
      <c r="D31" s="2"/>
    </row>
    <row r="32" spans="3:4" x14ac:dyDescent="0.3">
      <c r="C32" s="2"/>
      <c r="D32" s="2"/>
    </row>
  </sheetData>
  <mergeCells count="7">
    <mergeCell ref="H13:I15"/>
    <mergeCell ref="E13:G13"/>
    <mergeCell ref="E14:G14"/>
    <mergeCell ref="E15:G15"/>
    <mergeCell ref="A13:D13"/>
    <mergeCell ref="A14:D14"/>
    <mergeCell ref="A15:D15"/>
  </mergeCells>
  <phoneticPr fontId="2" type="noConversion"/>
  <conditionalFormatting sqref="A3:I12">
    <cfRule type="expression" dxfId="2" priority="1">
      <formula>$B3="사원"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2"/>
  <sheetViews>
    <sheetView workbookViewId="0">
      <selection activeCell="H22" sqref="H22"/>
    </sheetView>
  </sheetViews>
  <sheetFormatPr defaultRowHeight="16.5" outlineLevelRow="3" outlineLevelCol="1" x14ac:dyDescent="0.3"/>
  <cols>
    <col min="1" max="2" width="11.625" customWidth="1"/>
    <col min="3" max="3" width="10.625" customWidth="1"/>
    <col min="4" max="7" width="12.625" customWidth="1" outlineLevel="1"/>
  </cols>
  <sheetData>
    <row r="2" spans="1:7" ht="18" customHeight="1" x14ac:dyDescent="0.3">
      <c r="A2" s="6" t="s">
        <v>35</v>
      </c>
      <c r="B2" s="6" t="s">
        <v>36</v>
      </c>
      <c r="C2" s="6" t="s">
        <v>38</v>
      </c>
      <c r="D2" s="6" t="s">
        <v>37</v>
      </c>
      <c r="E2" s="6" t="s">
        <v>39</v>
      </c>
      <c r="F2" s="6" t="s">
        <v>40</v>
      </c>
      <c r="G2" s="6" t="s">
        <v>29</v>
      </c>
    </row>
    <row r="3" spans="1:7" ht="18" customHeight="1" outlineLevel="3" x14ac:dyDescent="0.3">
      <c r="A3" s="4" t="s">
        <v>41</v>
      </c>
      <c r="B3" s="4" t="s">
        <v>42</v>
      </c>
      <c r="C3" s="7" t="s">
        <v>20</v>
      </c>
      <c r="D3" s="4">
        <v>7</v>
      </c>
      <c r="E3" s="5">
        <v>2500000</v>
      </c>
      <c r="F3" s="5">
        <v>1500000</v>
      </c>
      <c r="G3" s="5">
        <v>4000000</v>
      </c>
    </row>
    <row r="4" spans="1:7" ht="18" customHeight="1" outlineLevel="3" x14ac:dyDescent="0.3">
      <c r="A4" s="4" t="s">
        <v>51</v>
      </c>
      <c r="B4" s="4" t="s">
        <v>42</v>
      </c>
      <c r="C4" s="7" t="s">
        <v>24</v>
      </c>
      <c r="D4" s="4">
        <v>10</v>
      </c>
      <c r="E4" s="5">
        <v>2550000</v>
      </c>
      <c r="F4" s="5">
        <v>1530000</v>
      </c>
      <c r="G4" s="5">
        <v>4080000</v>
      </c>
    </row>
    <row r="5" spans="1:7" s="1" customFormat="1" ht="18" customHeight="1" outlineLevel="2" x14ac:dyDescent="0.3">
      <c r="A5" s="4"/>
      <c r="B5" s="19" t="s">
        <v>61</v>
      </c>
      <c r="C5" s="7"/>
      <c r="D5" s="4">
        <f>SUBTOTAL(5,D3:D4)</f>
        <v>7</v>
      </c>
      <c r="E5" s="5"/>
      <c r="F5" s="5"/>
      <c r="G5" s="5"/>
    </row>
    <row r="6" spans="1:7" s="1" customFormat="1" ht="18" customHeight="1" outlineLevel="1" x14ac:dyDescent="0.3">
      <c r="A6" s="4"/>
      <c r="B6" s="19" t="s">
        <v>56</v>
      </c>
      <c r="C6" s="7"/>
      <c r="D6" s="4"/>
      <c r="E6" s="5">
        <f>SUBTOTAL(1,E3:E4)</f>
        <v>2525000</v>
      </c>
      <c r="F6" s="5">
        <f>SUBTOTAL(1,F3:F4)</f>
        <v>1515000</v>
      </c>
      <c r="G6" s="5">
        <f>SUBTOTAL(1,G3:G4)</f>
        <v>4040000</v>
      </c>
    </row>
    <row r="7" spans="1:7" ht="18" customHeight="1" outlineLevel="3" x14ac:dyDescent="0.3">
      <c r="A7" s="4" t="s">
        <v>48</v>
      </c>
      <c r="B7" s="4" t="s">
        <v>49</v>
      </c>
      <c r="C7" s="7" t="s">
        <v>20</v>
      </c>
      <c r="D7" s="4">
        <v>16</v>
      </c>
      <c r="E7" s="5">
        <v>3000000</v>
      </c>
      <c r="F7" s="5">
        <v>2100000</v>
      </c>
      <c r="G7" s="5">
        <v>5100000</v>
      </c>
    </row>
    <row r="8" spans="1:7" s="1" customFormat="1" ht="18" customHeight="1" outlineLevel="2" x14ac:dyDescent="0.3">
      <c r="A8" s="4"/>
      <c r="B8" s="19" t="s">
        <v>62</v>
      </c>
      <c r="C8" s="7"/>
      <c r="D8" s="4">
        <f>SUBTOTAL(5,D7:D7)</f>
        <v>16</v>
      </c>
      <c r="E8" s="5"/>
      <c r="F8" s="5"/>
      <c r="G8" s="5"/>
    </row>
    <row r="9" spans="1:7" s="1" customFormat="1" ht="18" customHeight="1" outlineLevel="1" x14ac:dyDescent="0.3">
      <c r="A9" s="4"/>
      <c r="B9" s="19" t="s">
        <v>57</v>
      </c>
      <c r="C9" s="7"/>
      <c r="D9" s="4"/>
      <c r="E9" s="5">
        <f>SUBTOTAL(1,E7:E7)</f>
        <v>3000000</v>
      </c>
      <c r="F9" s="5">
        <f>SUBTOTAL(1,F7:F7)</f>
        <v>2100000</v>
      </c>
      <c r="G9" s="5">
        <f>SUBTOTAL(1,G7:G7)</f>
        <v>5100000</v>
      </c>
    </row>
    <row r="10" spans="1:7" ht="18" customHeight="1" outlineLevel="3" x14ac:dyDescent="0.3">
      <c r="A10" s="4" t="s">
        <v>43</v>
      </c>
      <c r="B10" s="4" t="s">
        <v>44</v>
      </c>
      <c r="C10" s="7" t="s">
        <v>22</v>
      </c>
      <c r="D10" s="4">
        <v>3</v>
      </c>
      <c r="E10" s="5">
        <v>1600000</v>
      </c>
      <c r="F10" s="5">
        <v>800000</v>
      </c>
      <c r="G10" s="5">
        <v>2400000</v>
      </c>
    </row>
    <row r="11" spans="1:7" ht="18" customHeight="1" outlineLevel="3" x14ac:dyDescent="0.3">
      <c r="A11" s="4" t="s">
        <v>47</v>
      </c>
      <c r="B11" s="4" t="s">
        <v>44</v>
      </c>
      <c r="C11" s="7" t="s">
        <v>26</v>
      </c>
      <c r="D11" s="4">
        <v>3</v>
      </c>
      <c r="E11" s="5">
        <v>1600000</v>
      </c>
      <c r="F11" s="5">
        <v>800000</v>
      </c>
      <c r="G11" s="5">
        <v>2400000</v>
      </c>
    </row>
    <row r="12" spans="1:7" ht="18" customHeight="1" outlineLevel="3" x14ac:dyDescent="0.3">
      <c r="A12" s="4" t="s">
        <v>50</v>
      </c>
      <c r="B12" s="4" t="s">
        <v>44</v>
      </c>
      <c r="C12" s="7" t="s">
        <v>22</v>
      </c>
      <c r="D12" s="4">
        <v>2</v>
      </c>
      <c r="E12" s="5">
        <v>1500000</v>
      </c>
      <c r="F12" s="5">
        <v>750000</v>
      </c>
      <c r="G12" s="5">
        <v>2250000</v>
      </c>
    </row>
    <row r="13" spans="1:7" ht="18" customHeight="1" outlineLevel="3" x14ac:dyDescent="0.3">
      <c r="A13" s="4" t="s">
        <v>53</v>
      </c>
      <c r="B13" s="4" t="s">
        <v>44</v>
      </c>
      <c r="C13" s="7" t="s">
        <v>22</v>
      </c>
      <c r="D13" s="4">
        <v>1</v>
      </c>
      <c r="E13" s="5">
        <v>1500000</v>
      </c>
      <c r="F13" s="5">
        <v>750000</v>
      </c>
      <c r="G13" s="5">
        <v>2250000</v>
      </c>
    </row>
    <row r="14" spans="1:7" ht="18" customHeight="1" outlineLevel="3" x14ac:dyDescent="0.3">
      <c r="A14" s="4" t="s">
        <v>54</v>
      </c>
      <c r="B14" s="4" t="s">
        <v>44</v>
      </c>
      <c r="C14" s="7" t="s">
        <v>24</v>
      </c>
      <c r="D14" s="4">
        <v>2</v>
      </c>
      <c r="E14" s="5">
        <v>1500000</v>
      </c>
      <c r="F14" s="5">
        <v>750000</v>
      </c>
      <c r="G14" s="5">
        <v>2250000</v>
      </c>
    </row>
    <row r="15" spans="1:7" s="1" customFormat="1" ht="18" customHeight="1" outlineLevel="2" x14ac:dyDescent="0.3">
      <c r="A15" s="4"/>
      <c r="B15" s="19" t="s">
        <v>63</v>
      </c>
      <c r="C15" s="7"/>
      <c r="D15" s="4">
        <f>SUBTOTAL(5,D10:D14)</f>
        <v>1</v>
      </c>
      <c r="E15" s="5"/>
      <c r="F15" s="5"/>
      <c r="G15" s="5"/>
    </row>
    <row r="16" spans="1:7" s="1" customFormat="1" ht="18" customHeight="1" outlineLevel="1" x14ac:dyDescent="0.3">
      <c r="A16" s="4"/>
      <c r="B16" s="19" t="s">
        <v>58</v>
      </c>
      <c r="C16" s="7"/>
      <c r="D16" s="4"/>
      <c r="E16" s="5">
        <f>SUBTOTAL(1,E10:E14)</f>
        <v>1540000</v>
      </c>
      <c r="F16" s="5">
        <f>SUBTOTAL(1,F10:F14)</f>
        <v>770000</v>
      </c>
      <c r="G16" s="5">
        <f>SUBTOTAL(1,G10:G14)</f>
        <v>2310000</v>
      </c>
    </row>
    <row r="17" spans="1:7" ht="18" customHeight="1" outlineLevel="3" x14ac:dyDescent="0.3">
      <c r="A17" s="4" t="s">
        <v>45</v>
      </c>
      <c r="B17" s="4" t="s">
        <v>46</v>
      </c>
      <c r="C17" s="7" t="s">
        <v>24</v>
      </c>
      <c r="D17" s="4">
        <v>13</v>
      </c>
      <c r="E17" s="5">
        <v>2800000</v>
      </c>
      <c r="F17" s="5">
        <v>1820000</v>
      </c>
      <c r="G17" s="5">
        <v>4620000</v>
      </c>
    </row>
    <row r="18" spans="1:7" ht="18" customHeight="1" outlineLevel="3" x14ac:dyDescent="0.3">
      <c r="A18" s="4" t="s">
        <v>52</v>
      </c>
      <c r="B18" s="4" t="s">
        <v>46</v>
      </c>
      <c r="C18" s="7" t="s">
        <v>26</v>
      </c>
      <c r="D18" s="4">
        <v>11</v>
      </c>
      <c r="E18" s="5">
        <v>2800000</v>
      </c>
      <c r="F18" s="5">
        <v>1820000</v>
      </c>
      <c r="G18" s="5">
        <v>4620000</v>
      </c>
    </row>
    <row r="19" spans="1:7" s="1" customFormat="1" ht="18" customHeight="1" outlineLevel="2" x14ac:dyDescent="0.3">
      <c r="A19" s="20"/>
      <c r="B19" s="22" t="s">
        <v>64</v>
      </c>
      <c r="C19" s="21"/>
      <c r="D19" s="20">
        <f>SUBTOTAL(5,D17:D18)</f>
        <v>11</v>
      </c>
      <c r="E19" s="23"/>
      <c r="F19" s="23"/>
      <c r="G19" s="23"/>
    </row>
    <row r="20" spans="1:7" s="1" customFormat="1" ht="18" customHeight="1" outlineLevel="1" x14ac:dyDescent="0.3">
      <c r="A20" s="20"/>
      <c r="B20" s="22" t="s">
        <v>59</v>
      </c>
      <c r="C20" s="21"/>
      <c r="D20" s="20"/>
      <c r="E20" s="23">
        <f>SUBTOTAL(1,E17:E18)</f>
        <v>2800000</v>
      </c>
      <c r="F20" s="23">
        <f>SUBTOTAL(1,F17:F18)</f>
        <v>1820000</v>
      </c>
      <c r="G20" s="23">
        <f>SUBTOTAL(1,G17:G18)</f>
        <v>4620000</v>
      </c>
    </row>
    <row r="21" spans="1:7" s="1" customFormat="1" ht="18" customHeight="1" x14ac:dyDescent="0.3">
      <c r="A21" s="20"/>
      <c r="B21" s="22" t="s">
        <v>65</v>
      </c>
      <c r="C21" s="21"/>
      <c r="D21" s="20">
        <f>SUBTOTAL(5,D3:D18)</f>
        <v>1</v>
      </c>
      <c r="E21" s="23"/>
      <c r="F21" s="23"/>
      <c r="G21" s="23"/>
    </row>
    <row r="22" spans="1:7" s="1" customFormat="1" ht="18" customHeight="1" x14ac:dyDescent="0.3">
      <c r="A22" s="20"/>
      <c r="B22" s="22" t="s">
        <v>60</v>
      </c>
      <c r="C22" s="21"/>
      <c r="D22" s="20"/>
      <c r="E22" s="23">
        <f>SUBTOTAL(1,E3:E18)</f>
        <v>2135000</v>
      </c>
      <c r="F22" s="23">
        <f>SUBTOTAL(1,F3:F18)</f>
        <v>1262000</v>
      </c>
      <c r="G22" s="23">
        <f>SUBTOTAL(1,G3:G18)</f>
        <v>3397000</v>
      </c>
    </row>
  </sheetData>
  <sortState ref="A3:G12">
    <sortCondition ref="B2"/>
  </sortState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workbookViewId="0">
      <selection activeCell="H21" sqref="H21"/>
    </sheetView>
  </sheetViews>
  <sheetFormatPr defaultRowHeight="16.5" x14ac:dyDescent="0.3"/>
  <cols>
    <col min="1" max="1" width="18.625" customWidth="1"/>
    <col min="2" max="7" width="12.625" customWidth="1"/>
  </cols>
  <sheetData>
    <row r="2" spans="1:7" ht="18" customHeight="1" x14ac:dyDescent="0.3">
      <c r="A2" s="6" t="s">
        <v>35</v>
      </c>
      <c r="B2" s="6" t="s">
        <v>36</v>
      </c>
      <c r="C2" s="6" t="s">
        <v>38</v>
      </c>
      <c r="D2" s="6" t="s">
        <v>37</v>
      </c>
      <c r="E2" s="6" t="s">
        <v>39</v>
      </c>
      <c r="F2" s="6" t="s">
        <v>40</v>
      </c>
      <c r="G2" s="6" t="s">
        <v>29</v>
      </c>
    </row>
    <row r="3" spans="1:7" ht="18" customHeight="1" x14ac:dyDescent="0.3">
      <c r="A3" s="4" t="s">
        <v>41</v>
      </c>
      <c r="B3" s="4" t="s">
        <v>42</v>
      </c>
      <c r="C3" s="7" t="s">
        <v>20</v>
      </c>
      <c r="D3" s="4">
        <v>7</v>
      </c>
      <c r="E3" s="5">
        <v>2500000</v>
      </c>
      <c r="F3" s="5">
        <v>1500000</v>
      </c>
      <c r="G3" s="5">
        <v>4000000</v>
      </c>
    </row>
    <row r="4" spans="1:7" ht="18" customHeight="1" x14ac:dyDescent="0.3">
      <c r="A4" s="4" t="s">
        <v>43</v>
      </c>
      <c r="B4" s="4" t="s">
        <v>44</v>
      </c>
      <c r="C4" s="7" t="s">
        <v>22</v>
      </c>
      <c r="D4" s="4">
        <v>3</v>
      </c>
      <c r="E4" s="5">
        <v>1600000</v>
      </c>
      <c r="F4" s="5">
        <v>800000</v>
      </c>
      <c r="G4" s="5">
        <v>2400000</v>
      </c>
    </row>
    <row r="5" spans="1:7" ht="18" customHeight="1" x14ac:dyDescent="0.3">
      <c r="A5" s="4" t="s">
        <v>45</v>
      </c>
      <c r="B5" s="4" t="s">
        <v>46</v>
      </c>
      <c r="C5" s="7" t="s">
        <v>24</v>
      </c>
      <c r="D5" s="4">
        <v>13</v>
      </c>
      <c r="E5" s="5">
        <v>2800000</v>
      </c>
      <c r="F5" s="5">
        <v>1820000</v>
      </c>
      <c r="G5" s="5">
        <v>4620000</v>
      </c>
    </row>
    <row r="6" spans="1:7" ht="18" customHeight="1" x14ac:dyDescent="0.3">
      <c r="A6" s="4" t="s">
        <v>47</v>
      </c>
      <c r="B6" s="4" t="s">
        <v>44</v>
      </c>
      <c r="C6" s="7" t="s">
        <v>26</v>
      </c>
      <c r="D6" s="4">
        <v>3</v>
      </c>
      <c r="E6" s="5">
        <v>1600000</v>
      </c>
      <c r="F6" s="5">
        <v>800000</v>
      </c>
      <c r="G6" s="5">
        <v>2400000</v>
      </c>
    </row>
    <row r="7" spans="1:7" ht="18" customHeight="1" x14ac:dyDescent="0.3">
      <c r="A7" s="4" t="s">
        <v>48</v>
      </c>
      <c r="B7" s="4" t="s">
        <v>49</v>
      </c>
      <c r="C7" s="7" t="s">
        <v>20</v>
      </c>
      <c r="D7" s="4">
        <v>16</v>
      </c>
      <c r="E7" s="5">
        <v>3000000</v>
      </c>
      <c r="F7" s="5">
        <v>2100000</v>
      </c>
      <c r="G7" s="5">
        <v>5100000</v>
      </c>
    </row>
    <row r="8" spans="1:7" ht="18" customHeight="1" x14ac:dyDescent="0.3">
      <c r="A8" s="4" t="s">
        <v>50</v>
      </c>
      <c r="B8" s="4" t="s">
        <v>44</v>
      </c>
      <c r="C8" s="7" t="s">
        <v>22</v>
      </c>
      <c r="D8" s="4">
        <v>2</v>
      </c>
      <c r="E8" s="5">
        <v>1500000</v>
      </c>
      <c r="F8" s="5">
        <v>750000</v>
      </c>
      <c r="G8" s="5">
        <v>2250000</v>
      </c>
    </row>
    <row r="9" spans="1:7" ht="18" customHeight="1" x14ac:dyDescent="0.3">
      <c r="A9" s="4" t="s">
        <v>51</v>
      </c>
      <c r="B9" s="4" t="s">
        <v>42</v>
      </c>
      <c r="C9" s="7" t="s">
        <v>24</v>
      </c>
      <c r="D9" s="4">
        <v>10</v>
      </c>
      <c r="E9" s="5">
        <v>2550000</v>
      </c>
      <c r="F9" s="5">
        <v>1530000</v>
      </c>
      <c r="G9" s="5">
        <v>4080000</v>
      </c>
    </row>
    <row r="10" spans="1:7" ht="18" customHeight="1" x14ac:dyDescent="0.3">
      <c r="A10" s="4" t="s">
        <v>52</v>
      </c>
      <c r="B10" s="4" t="s">
        <v>46</v>
      </c>
      <c r="C10" s="7" t="s">
        <v>26</v>
      </c>
      <c r="D10" s="4">
        <v>11</v>
      </c>
      <c r="E10" s="5">
        <v>2800000</v>
      </c>
      <c r="F10" s="5">
        <v>1820000</v>
      </c>
      <c r="G10" s="5">
        <v>4620000</v>
      </c>
    </row>
    <row r="11" spans="1:7" ht="18" customHeight="1" x14ac:dyDescent="0.3">
      <c r="A11" s="4" t="s">
        <v>53</v>
      </c>
      <c r="B11" s="4" t="s">
        <v>44</v>
      </c>
      <c r="C11" s="7" t="s">
        <v>22</v>
      </c>
      <c r="D11" s="4">
        <v>1</v>
      </c>
      <c r="E11" s="5">
        <v>1500000</v>
      </c>
      <c r="F11" s="5">
        <v>750000</v>
      </c>
      <c r="G11" s="5">
        <v>2250000</v>
      </c>
    </row>
    <row r="12" spans="1:7" ht="18" customHeight="1" x14ac:dyDescent="0.3">
      <c r="A12" s="4" t="s">
        <v>54</v>
      </c>
      <c r="B12" s="4" t="s">
        <v>44</v>
      </c>
      <c r="C12" s="7" t="s">
        <v>24</v>
      </c>
      <c r="D12" s="4">
        <v>2</v>
      </c>
      <c r="E12" s="5">
        <v>1500000</v>
      </c>
      <c r="F12" s="5">
        <v>750000</v>
      </c>
      <c r="G12" s="5">
        <v>2250000</v>
      </c>
    </row>
    <row r="13" spans="1:7" ht="18" customHeight="1" x14ac:dyDescent="0.3"/>
    <row r="14" spans="1:7" ht="18" customHeight="1" x14ac:dyDescent="0.3">
      <c r="A14" s="6" t="s">
        <v>55</v>
      </c>
    </row>
    <row r="15" spans="1:7" ht="18" customHeight="1" x14ac:dyDescent="0.3">
      <c r="A15" s="3" t="b">
        <f>AND(B3="사원",G3&lt;=2300000)</f>
        <v>0</v>
      </c>
    </row>
    <row r="18" spans="1:4" x14ac:dyDescent="0.3">
      <c r="A18" s="6" t="s">
        <v>35</v>
      </c>
      <c r="B18" s="6" t="s">
        <v>38</v>
      </c>
      <c r="C18" s="6" t="s">
        <v>39</v>
      </c>
      <c r="D18" s="6" t="s">
        <v>40</v>
      </c>
    </row>
    <row r="19" spans="1:4" x14ac:dyDescent="0.3">
      <c r="A19" s="4" t="s">
        <v>50</v>
      </c>
      <c r="B19" s="7" t="s">
        <v>22</v>
      </c>
      <c r="C19" s="5">
        <v>1500000</v>
      </c>
      <c r="D19" s="5">
        <v>750000</v>
      </c>
    </row>
    <row r="20" spans="1:4" x14ac:dyDescent="0.3">
      <c r="A20" s="4" t="s">
        <v>53</v>
      </c>
      <c r="B20" s="7" t="s">
        <v>22</v>
      </c>
      <c r="C20" s="5">
        <v>1500000</v>
      </c>
      <c r="D20" s="5">
        <v>750000</v>
      </c>
    </row>
    <row r="21" spans="1:4" x14ac:dyDescent="0.3">
      <c r="A21" s="4" t="s">
        <v>54</v>
      </c>
      <c r="B21" s="7" t="s">
        <v>24</v>
      </c>
      <c r="C21" s="5">
        <v>1500000</v>
      </c>
      <c r="D21" s="5">
        <v>750000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B1:F19"/>
  <sheetViews>
    <sheetView showGridLines="0" workbookViewId="0">
      <selection activeCell="H24" sqref="H24"/>
    </sheetView>
  </sheetViews>
  <sheetFormatPr defaultRowHeight="16.5" outlineLevelRow="1" outlineLevelCol="1" x14ac:dyDescent="0.3"/>
  <cols>
    <col min="3" max="3" width="6.875" customWidth="1"/>
    <col min="4" max="6" width="16.875" bestFit="1" customWidth="1" outlineLevel="1"/>
  </cols>
  <sheetData>
    <row r="1" spans="2:6" ht="17.25" thickBot="1" x14ac:dyDescent="0.35"/>
    <row r="2" spans="2:6" x14ac:dyDescent="0.3">
      <c r="B2" s="28" t="s">
        <v>79</v>
      </c>
      <c r="C2" s="29"/>
      <c r="D2" s="35"/>
      <c r="E2" s="35"/>
      <c r="F2" s="35"/>
    </row>
    <row r="3" spans="2:6" collapsed="1" x14ac:dyDescent="0.3">
      <c r="B3" s="27"/>
      <c r="C3" s="27"/>
      <c r="D3" s="36" t="s">
        <v>81</v>
      </c>
      <c r="E3" s="36" t="s">
        <v>76</v>
      </c>
      <c r="F3" s="36" t="s">
        <v>78</v>
      </c>
    </row>
    <row r="4" spans="2:6" ht="27" hidden="1" outlineLevel="1" x14ac:dyDescent="0.3">
      <c r="B4" s="31"/>
      <c r="C4" s="31"/>
      <c r="D4" s="24"/>
      <c r="E4" s="38" t="s">
        <v>77</v>
      </c>
      <c r="F4" s="38" t="s">
        <v>77</v>
      </c>
    </row>
    <row r="5" spans="2:6" x14ac:dyDescent="0.3">
      <c r="B5" s="32" t="s">
        <v>80</v>
      </c>
      <c r="C5" s="33"/>
      <c r="D5" s="30"/>
      <c r="E5" s="30"/>
      <c r="F5" s="30"/>
    </row>
    <row r="6" spans="2:6" outlineLevel="1" x14ac:dyDescent="0.3">
      <c r="B6" s="31"/>
      <c r="C6" s="31" t="s">
        <v>66</v>
      </c>
      <c r="D6" s="25">
        <v>1600000</v>
      </c>
      <c r="E6" s="37">
        <v>1700000</v>
      </c>
      <c r="F6" s="37">
        <v>1500000</v>
      </c>
    </row>
    <row r="7" spans="2:6" outlineLevel="1" x14ac:dyDescent="0.3">
      <c r="B7" s="31"/>
      <c r="C7" s="31" t="s">
        <v>67</v>
      </c>
      <c r="D7" s="25">
        <v>1600000</v>
      </c>
      <c r="E7" s="37">
        <v>1700000</v>
      </c>
      <c r="F7" s="37">
        <v>1500000</v>
      </c>
    </row>
    <row r="8" spans="2:6" outlineLevel="1" x14ac:dyDescent="0.3">
      <c r="B8" s="31"/>
      <c r="C8" s="31" t="s">
        <v>68</v>
      </c>
      <c r="D8" s="25">
        <v>1500000</v>
      </c>
      <c r="E8" s="37">
        <v>1600000</v>
      </c>
      <c r="F8" s="37">
        <v>1400000</v>
      </c>
    </row>
    <row r="9" spans="2:6" outlineLevel="1" x14ac:dyDescent="0.3">
      <c r="B9" s="31"/>
      <c r="C9" s="31" t="s">
        <v>69</v>
      </c>
      <c r="D9" s="25">
        <v>1500000</v>
      </c>
      <c r="E9" s="37">
        <v>1600000</v>
      </c>
      <c r="F9" s="37">
        <v>1400000</v>
      </c>
    </row>
    <row r="10" spans="2:6" outlineLevel="1" x14ac:dyDescent="0.3">
      <c r="B10" s="31"/>
      <c r="C10" s="31" t="s">
        <v>70</v>
      </c>
      <c r="D10" s="25">
        <v>1500000</v>
      </c>
      <c r="E10" s="37">
        <v>1600000</v>
      </c>
      <c r="F10" s="37">
        <v>1400000</v>
      </c>
    </row>
    <row r="11" spans="2:6" x14ac:dyDescent="0.3">
      <c r="B11" s="32" t="s">
        <v>82</v>
      </c>
      <c r="C11" s="33"/>
      <c r="D11" s="30"/>
      <c r="E11" s="30"/>
      <c r="F11" s="30"/>
    </row>
    <row r="12" spans="2:6" outlineLevel="1" x14ac:dyDescent="0.3">
      <c r="B12" s="31"/>
      <c r="C12" s="31" t="s">
        <v>71</v>
      </c>
      <c r="D12" s="25">
        <v>2400000</v>
      </c>
      <c r="E12" s="25">
        <v>2500000</v>
      </c>
      <c r="F12" s="25">
        <v>2300000</v>
      </c>
    </row>
    <row r="13" spans="2:6" outlineLevel="1" x14ac:dyDescent="0.3">
      <c r="B13" s="31"/>
      <c r="C13" s="31" t="s">
        <v>72</v>
      </c>
      <c r="D13" s="25">
        <v>2400000</v>
      </c>
      <c r="E13" s="25">
        <v>2500000</v>
      </c>
      <c r="F13" s="25">
        <v>2300000</v>
      </c>
    </row>
    <row r="14" spans="2:6" outlineLevel="1" x14ac:dyDescent="0.3">
      <c r="B14" s="31"/>
      <c r="C14" s="31" t="s">
        <v>73</v>
      </c>
      <c r="D14" s="25">
        <v>2250000</v>
      </c>
      <c r="E14" s="25">
        <v>2350000</v>
      </c>
      <c r="F14" s="25">
        <v>2150000</v>
      </c>
    </row>
    <row r="15" spans="2:6" outlineLevel="1" x14ac:dyDescent="0.3">
      <c r="B15" s="31"/>
      <c r="C15" s="31" t="s">
        <v>74</v>
      </c>
      <c r="D15" s="25">
        <v>2250000</v>
      </c>
      <c r="E15" s="25">
        <v>2350000</v>
      </c>
      <c r="F15" s="25">
        <v>2150000</v>
      </c>
    </row>
    <row r="16" spans="2:6" ht="17.25" outlineLevel="1" thickBot="1" x14ac:dyDescent="0.35">
      <c r="B16" s="34"/>
      <c r="C16" s="34" t="s">
        <v>75</v>
      </c>
      <c r="D16" s="26">
        <v>2250000</v>
      </c>
      <c r="E16" s="26">
        <v>2350000</v>
      </c>
      <c r="F16" s="26">
        <v>2150000</v>
      </c>
    </row>
    <row r="17" spans="2:2" x14ac:dyDescent="0.3">
      <c r="B17" t="s">
        <v>83</v>
      </c>
    </row>
    <row r="18" spans="2:2" x14ac:dyDescent="0.3">
      <c r="B18" t="s">
        <v>84</v>
      </c>
    </row>
    <row r="19" spans="2:2" x14ac:dyDescent="0.3">
      <c r="B19" t="s">
        <v>85</v>
      </c>
    </row>
  </sheetData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G6" sqref="G6"/>
    </sheetView>
  </sheetViews>
  <sheetFormatPr defaultRowHeight="16.5" x14ac:dyDescent="0.3"/>
  <cols>
    <col min="1" max="1" width="11.625" customWidth="1"/>
    <col min="2" max="6" width="12.625" customWidth="1"/>
    <col min="7" max="7" width="15.625" customWidth="1"/>
  </cols>
  <sheetData>
    <row r="2" spans="1:7" ht="18" customHeight="1" x14ac:dyDescent="0.3">
      <c r="A2" s="6" t="s">
        <v>35</v>
      </c>
      <c r="B2" s="6" t="s">
        <v>36</v>
      </c>
      <c r="C2" s="6" t="s">
        <v>38</v>
      </c>
      <c r="D2" s="6" t="s">
        <v>37</v>
      </c>
      <c r="E2" s="6" t="s">
        <v>39</v>
      </c>
      <c r="F2" s="6" t="s">
        <v>40</v>
      </c>
      <c r="G2" s="6" t="s">
        <v>29</v>
      </c>
    </row>
    <row r="3" spans="1:7" ht="18" customHeight="1" x14ac:dyDescent="0.3">
      <c r="A3" s="4" t="s">
        <v>41</v>
      </c>
      <c r="B3" s="4" t="s">
        <v>42</v>
      </c>
      <c r="C3" s="7" t="s">
        <v>20</v>
      </c>
      <c r="D3" s="4">
        <v>7</v>
      </c>
      <c r="E3" s="5">
        <v>2500000</v>
      </c>
      <c r="F3" s="5">
        <v>1500000</v>
      </c>
      <c r="G3" s="5">
        <f>SUM(E3:F3)</f>
        <v>4000000</v>
      </c>
    </row>
    <row r="4" spans="1:7" ht="18" customHeight="1" x14ac:dyDescent="0.3">
      <c r="A4" s="4" t="s">
        <v>51</v>
      </c>
      <c r="B4" s="4" t="s">
        <v>42</v>
      </c>
      <c r="C4" s="7" t="s">
        <v>24</v>
      </c>
      <c r="D4" s="4">
        <v>10</v>
      </c>
      <c r="E4" s="5">
        <v>2550000</v>
      </c>
      <c r="F4" s="5">
        <v>1530000</v>
      </c>
      <c r="G4" s="5">
        <f t="shared" ref="G4:G12" si="0">SUM(E4:F4)</f>
        <v>4080000</v>
      </c>
    </row>
    <row r="5" spans="1:7" ht="18" customHeight="1" x14ac:dyDescent="0.3">
      <c r="A5" s="4" t="s">
        <v>48</v>
      </c>
      <c r="B5" s="4" t="s">
        <v>49</v>
      </c>
      <c r="C5" s="7" t="s">
        <v>20</v>
      </c>
      <c r="D5" s="4">
        <v>16</v>
      </c>
      <c r="E5" s="5">
        <v>3000000</v>
      </c>
      <c r="F5" s="5">
        <v>2100000</v>
      </c>
      <c r="G5" s="5">
        <f t="shared" si="0"/>
        <v>5100000</v>
      </c>
    </row>
    <row r="6" spans="1:7" ht="18" customHeight="1" x14ac:dyDescent="0.3">
      <c r="A6" s="4" t="s">
        <v>43</v>
      </c>
      <c r="B6" s="4" t="s">
        <v>44</v>
      </c>
      <c r="C6" s="7" t="s">
        <v>22</v>
      </c>
      <c r="D6" s="4">
        <v>3</v>
      </c>
      <c r="E6" s="5">
        <v>1600000</v>
      </c>
      <c r="F6" s="5">
        <v>800000</v>
      </c>
      <c r="G6" s="5">
        <f t="shared" si="0"/>
        <v>2400000</v>
      </c>
    </row>
    <row r="7" spans="1:7" ht="18" customHeight="1" x14ac:dyDescent="0.3">
      <c r="A7" s="4" t="s">
        <v>47</v>
      </c>
      <c r="B7" s="4" t="s">
        <v>44</v>
      </c>
      <c r="C7" s="7" t="s">
        <v>26</v>
      </c>
      <c r="D7" s="4">
        <v>3</v>
      </c>
      <c r="E7" s="5">
        <v>1600000</v>
      </c>
      <c r="F7" s="5">
        <v>800000</v>
      </c>
      <c r="G7" s="5">
        <f t="shared" si="0"/>
        <v>2400000</v>
      </c>
    </row>
    <row r="8" spans="1:7" ht="18" customHeight="1" x14ac:dyDescent="0.3">
      <c r="A8" s="4" t="s">
        <v>50</v>
      </c>
      <c r="B8" s="4" t="s">
        <v>44</v>
      </c>
      <c r="C8" s="7" t="s">
        <v>22</v>
      </c>
      <c r="D8" s="4">
        <v>2</v>
      </c>
      <c r="E8" s="5">
        <v>1500000</v>
      </c>
      <c r="F8" s="5">
        <v>750000</v>
      </c>
      <c r="G8" s="5">
        <f t="shared" si="0"/>
        <v>2250000</v>
      </c>
    </row>
    <row r="9" spans="1:7" ht="18" customHeight="1" x14ac:dyDescent="0.3">
      <c r="A9" s="4" t="s">
        <v>53</v>
      </c>
      <c r="B9" s="4" t="s">
        <v>44</v>
      </c>
      <c r="C9" s="7" t="s">
        <v>22</v>
      </c>
      <c r="D9" s="4">
        <v>1</v>
      </c>
      <c r="E9" s="5">
        <v>1500000</v>
      </c>
      <c r="F9" s="5">
        <v>750000</v>
      </c>
      <c r="G9" s="5">
        <f t="shared" si="0"/>
        <v>2250000</v>
      </c>
    </row>
    <row r="10" spans="1:7" ht="18" customHeight="1" x14ac:dyDescent="0.3">
      <c r="A10" s="4" t="s">
        <v>54</v>
      </c>
      <c r="B10" s="4" t="s">
        <v>44</v>
      </c>
      <c r="C10" s="7" t="s">
        <v>24</v>
      </c>
      <c r="D10" s="4">
        <v>2</v>
      </c>
      <c r="E10" s="5">
        <v>1500000</v>
      </c>
      <c r="F10" s="5">
        <v>750000</v>
      </c>
      <c r="G10" s="5">
        <f t="shared" si="0"/>
        <v>2250000</v>
      </c>
    </row>
    <row r="11" spans="1:7" ht="18" customHeight="1" x14ac:dyDescent="0.3">
      <c r="A11" s="4" t="s">
        <v>45</v>
      </c>
      <c r="B11" s="4" t="s">
        <v>46</v>
      </c>
      <c r="C11" s="7" t="s">
        <v>24</v>
      </c>
      <c r="D11" s="4">
        <v>13</v>
      </c>
      <c r="E11" s="5">
        <v>2800000</v>
      </c>
      <c r="F11" s="5">
        <v>1820000</v>
      </c>
      <c r="G11" s="5">
        <f t="shared" si="0"/>
        <v>4620000</v>
      </c>
    </row>
    <row r="12" spans="1:7" ht="18" customHeight="1" x14ac:dyDescent="0.3">
      <c r="A12" s="4" t="s">
        <v>52</v>
      </c>
      <c r="B12" s="4" t="s">
        <v>46</v>
      </c>
      <c r="C12" s="7" t="s">
        <v>26</v>
      </c>
      <c r="D12" s="4">
        <v>11</v>
      </c>
      <c r="E12" s="5">
        <v>2800000</v>
      </c>
      <c r="F12" s="5">
        <v>1820000</v>
      </c>
      <c r="G12" s="5">
        <f t="shared" si="0"/>
        <v>4620000</v>
      </c>
    </row>
  </sheetData>
  <scenarios current="1" sqref="G6:G10">
    <scenario name="본봉 100000 증가" locked="1" count="5" user="김현우" comment="만든 사람 김현우 날짜 2016-10-06">
      <inputCells r="E6" val="1700000" numFmtId="176"/>
      <inputCells r="E7" val="1700000" numFmtId="176"/>
      <inputCells r="E8" val="1600000" numFmtId="176"/>
      <inputCells r="E9" val="1600000" numFmtId="176"/>
      <inputCells r="E10" val="1600000" numFmtId="176"/>
    </scenario>
    <scenario name="본봉 100000 감소" locked="1" count="5" user="김현우" comment="만든 사람 김현우 날짜 2016-10-06">
      <inputCells r="E6" val="1500000" numFmtId="176"/>
      <inputCells r="E7" val="1500000" numFmtId="176"/>
      <inputCells r="E8" val="1400000" numFmtId="176"/>
      <inputCells r="E9" val="1400000" numFmtId="176"/>
      <inputCells r="E10" val="1400000" numFmtId="176"/>
    </scenario>
  </scenarios>
  <sortState ref="A3:G12">
    <sortCondition ref="B3:B12"/>
  </sortState>
  <phoneticPr fontId="2" type="noConversion"/>
  <pageMargins left="0.7" right="0.7" top="0.75" bottom="0.75" header="0.3" footer="0.3"/>
  <ignoredErrors>
    <ignoredError sqref="G3:G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workbookViewId="0">
      <selection activeCell="F15" sqref="F15"/>
    </sheetView>
  </sheetViews>
  <sheetFormatPr defaultRowHeight="16.5" x14ac:dyDescent="0.3"/>
  <cols>
    <col min="1" max="1" width="20.125" customWidth="1"/>
    <col min="2" max="2" width="14.875" customWidth="1"/>
    <col min="3" max="5" width="12.625" customWidth="1"/>
    <col min="6" max="6" width="9.625" customWidth="1"/>
    <col min="7" max="7" width="11.125" bestFit="1" customWidth="1"/>
    <col min="8" max="8" width="15.25" bestFit="1" customWidth="1"/>
    <col min="9" max="9" width="11.125" bestFit="1" customWidth="1"/>
    <col min="10" max="10" width="20.125" bestFit="1" customWidth="1"/>
    <col min="11" max="11" width="15.875" bestFit="1" customWidth="1"/>
  </cols>
  <sheetData>
    <row r="3" spans="1:5" x14ac:dyDescent="0.3">
      <c r="A3" s="39"/>
      <c r="B3" s="39"/>
      <c r="C3" s="40" t="s">
        <v>38</v>
      </c>
      <c r="D3" s="39"/>
      <c r="E3" s="39"/>
    </row>
    <row r="4" spans="1:5" x14ac:dyDescent="0.3">
      <c r="A4" s="40" t="s">
        <v>36</v>
      </c>
      <c r="B4" s="40" t="s">
        <v>91</v>
      </c>
      <c r="C4" s="41" t="s">
        <v>24</v>
      </c>
      <c r="D4" s="41" t="s">
        <v>20</v>
      </c>
      <c r="E4" s="41" t="s">
        <v>26</v>
      </c>
    </row>
    <row r="5" spans="1:5" x14ac:dyDescent="0.3">
      <c r="A5" s="43" t="s">
        <v>42</v>
      </c>
      <c r="B5" s="41" t="s">
        <v>87</v>
      </c>
      <c r="C5" s="44">
        <v>10</v>
      </c>
      <c r="D5" s="44">
        <v>7</v>
      </c>
      <c r="E5" s="44" t="s">
        <v>90</v>
      </c>
    </row>
    <row r="6" spans="1:5" x14ac:dyDescent="0.3">
      <c r="A6" s="42"/>
      <c r="B6" s="41" t="s">
        <v>89</v>
      </c>
      <c r="C6" s="44">
        <v>4080000</v>
      </c>
      <c r="D6" s="44">
        <v>4000000</v>
      </c>
      <c r="E6" s="44" t="s">
        <v>90</v>
      </c>
    </row>
    <row r="7" spans="1:5" x14ac:dyDescent="0.3">
      <c r="A7" s="43" t="s">
        <v>49</v>
      </c>
      <c r="B7" s="41" t="s">
        <v>87</v>
      </c>
      <c r="C7" s="44" t="s">
        <v>90</v>
      </c>
      <c r="D7" s="44">
        <v>16</v>
      </c>
      <c r="E7" s="44" t="s">
        <v>90</v>
      </c>
    </row>
    <row r="8" spans="1:5" x14ac:dyDescent="0.3">
      <c r="A8" s="42"/>
      <c r="B8" s="41" t="s">
        <v>89</v>
      </c>
      <c r="C8" s="44" t="s">
        <v>90</v>
      </c>
      <c r="D8" s="44">
        <v>5100000</v>
      </c>
      <c r="E8" s="44" t="s">
        <v>90</v>
      </c>
    </row>
    <row r="9" spans="1:5" x14ac:dyDescent="0.3">
      <c r="A9" s="43" t="s">
        <v>44</v>
      </c>
      <c r="B9" s="41" t="s">
        <v>87</v>
      </c>
      <c r="C9" s="44">
        <v>2</v>
      </c>
      <c r="D9" s="44" t="s">
        <v>90</v>
      </c>
      <c r="E9" s="44">
        <v>3</v>
      </c>
    </row>
    <row r="10" spans="1:5" x14ac:dyDescent="0.3">
      <c r="A10" s="42"/>
      <c r="B10" s="41" t="s">
        <v>89</v>
      </c>
      <c r="C10" s="44">
        <v>2250000</v>
      </c>
      <c r="D10" s="44" t="s">
        <v>90</v>
      </c>
      <c r="E10" s="44">
        <v>2400000</v>
      </c>
    </row>
    <row r="11" spans="1:5" x14ac:dyDescent="0.3">
      <c r="A11" s="43" t="s">
        <v>46</v>
      </c>
      <c r="B11" s="41" t="s">
        <v>87</v>
      </c>
      <c r="C11" s="44">
        <v>13</v>
      </c>
      <c r="D11" s="44" t="s">
        <v>90</v>
      </c>
      <c r="E11" s="44">
        <v>11</v>
      </c>
    </row>
    <row r="12" spans="1:5" x14ac:dyDescent="0.3">
      <c r="A12" s="42"/>
      <c r="B12" s="41" t="s">
        <v>89</v>
      </c>
      <c r="C12" s="44">
        <v>4620000</v>
      </c>
      <c r="D12" s="44" t="s">
        <v>90</v>
      </c>
      <c r="E12" s="44">
        <v>4620000</v>
      </c>
    </row>
    <row r="13" spans="1:5" x14ac:dyDescent="0.3">
      <c r="A13" s="43" t="s">
        <v>86</v>
      </c>
      <c r="B13" s="42"/>
      <c r="C13" s="44">
        <v>8.3333333333333339</v>
      </c>
      <c r="D13" s="44">
        <v>11.5</v>
      </c>
      <c r="E13" s="44">
        <v>7</v>
      </c>
    </row>
    <row r="14" spans="1:5" x14ac:dyDescent="0.3">
      <c r="A14" s="43" t="s">
        <v>88</v>
      </c>
      <c r="B14" s="42"/>
      <c r="C14" s="44">
        <v>3650000</v>
      </c>
      <c r="D14" s="44">
        <v>4550000</v>
      </c>
      <c r="E14" s="44">
        <v>3510000</v>
      </c>
    </row>
  </sheetData>
  <mergeCells count="6">
    <mergeCell ref="A13:B13"/>
    <mergeCell ref="A14:B14"/>
    <mergeCell ref="A5:A6"/>
    <mergeCell ref="A7:A8"/>
    <mergeCell ref="A9:A10"/>
    <mergeCell ref="A11:A12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"/>
  <sheetViews>
    <sheetView workbookViewId="0">
      <selection activeCell="A2" sqref="A2:G12"/>
    </sheetView>
  </sheetViews>
  <sheetFormatPr defaultRowHeight="16.5" x14ac:dyDescent="0.3"/>
  <cols>
    <col min="1" max="2" width="11.625" customWidth="1"/>
    <col min="3" max="3" width="10.625" customWidth="1"/>
    <col min="4" max="7" width="12.625" customWidth="1"/>
  </cols>
  <sheetData>
    <row r="2" spans="1:7" ht="18" customHeight="1" x14ac:dyDescent="0.3">
      <c r="A2" s="6" t="s">
        <v>35</v>
      </c>
      <c r="B2" s="6" t="s">
        <v>36</v>
      </c>
      <c r="C2" s="6" t="s">
        <v>38</v>
      </c>
      <c r="D2" s="6" t="s">
        <v>37</v>
      </c>
      <c r="E2" s="6" t="s">
        <v>39</v>
      </c>
      <c r="F2" s="6" t="s">
        <v>40</v>
      </c>
      <c r="G2" s="6" t="s">
        <v>29</v>
      </c>
    </row>
    <row r="3" spans="1:7" ht="18" customHeight="1" x14ac:dyDescent="0.3">
      <c r="A3" s="4" t="s">
        <v>41</v>
      </c>
      <c r="B3" s="4" t="s">
        <v>42</v>
      </c>
      <c r="C3" s="7" t="s">
        <v>20</v>
      </c>
      <c r="D3" s="4">
        <v>7</v>
      </c>
      <c r="E3" s="8">
        <v>2500000</v>
      </c>
      <c r="F3" s="8">
        <v>1500000</v>
      </c>
      <c r="G3" s="8">
        <v>4000000</v>
      </c>
    </row>
    <row r="4" spans="1:7" ht="18" customHeight="1" x14ac:dyDescent="0.3">
      <c r="A4" s="4" t="s">
        <v>43</v>
      </c>
      <c r="B4" s="4" t="s">
        <v>44</v>
      </c>
      <c r="C4" s="7" t="s">
        <v>22</v>
      </c>
      <c r="D4" s="4">
        <v>3</v>
      </c>
      <c r="E4" s="8">
        <v>1600000</v>
      </c>
      <c r="F4" s="8">
        <v>800000</v>
      </c>
      <c r="G4" s="8">
        <v>2400000</v>
      </c>
    </row>
    <row r="5" spans="1:7" ht="18" customHeight="1" x14ac:dyDescent="0.3">
      <c r="A5" s="4" t="s">
        <v>45</v>
      </c>
      <c r="B5" s="4" t="s">
        <v>46</v>
      </c>
      <c r="C5" s="7" t="s">
        <v>24</v>
      </c>
      <c r="D5" s="4">
        <v>13</v>
      </c>
      <c r="E5" s="8">
        <v>2800000</v>
      </c>
      <c r="F5" s="8">
        <v>1820000</v>
      </c>
      <c r="G5" s="8">
        <v>4620000</v>
      </c>
    </row>
    <row r="6" spans="1:7" ht="18" customHeight="1" x14ac:dyDescent="0.3">
      <c r="A6" s="4" t="s">
        <v>47</v>
      </c>
      <c r="B6" s="4" t="s">
        <v>44</v>
      </c>
      <c r="C6" s="7" t="s">
        <v>26</v>
      </c>
      <c r="D6" s="4">
        <v>3</v>
      </c>
      <c r="E6" s="8">
        <v>1600000</v>
      </c>
      <c r="F6" s="8">
        <v>800000</v>
      </c>
      <c r="G6" s="8">
        <v>2400000</v>
      </c>
    </row>
    <row r="7" spans="1:7" ht="18" customHeight="1" x14ac:dyDescent="0.3">
      <c r="A7" s="4" t="s">
        <v>48</v>
      </c>
      <c r="B7" s="4" t="s">
        <v>49</v>
      </c>
      <c r="C7" s="7" t="s">
        <v>20</v>
      </c>
      <c r="D7" s="4">
        <v>16</v>
      </c>
      <c r="E7" s="8">
        <v>3000000</v>
      </c>
      <c r="F7" s="8">
        <v>2100000</v>
      </c>
      <c r="G7" s="8">
        <v>5100000</v>
      </c>
    </row>
    <row r="8" spans="1:7" ht="18" customHeight="1" x14ac:dyDescent="0.3">
      <c r="A8" s="4" t="s">
        <v>50</v>
      </c>
      <c r="B8" s="4" t="s">
        <v>44</v>
      </c>
      <c r="C8" s="7" t="s">
        <v>22</v>
      </c>
      <c r="D8" s="4">
        <v>2</v>
      </c>
      <c r="E8" s="8">
        <v>1500000</v>
      </c>
      <c r="F8" s="8">
        <v>750000</v>
      </c>
      <c r="G8" s="8">
        <v>2250000</v>
      </c>
    </row>
    <row r="9" spans="1:7" ht="18" customHeight="1" x14ac:dyDescent="0.3">
      <c r="A9" s="4" t="s">
        <v>51</v>
      </c>
      <c r="B9" s="4" t="s">
        <v>42</v>
      </c>
      <c r="C9" s="7" t="s">
        <v>24</v>
      </c>
      <c r="D9" s="4">
        <v>10</v>
      </c>
      <c r="E9" s="8">
        <v>2550000</v>
      </c>
      <c r="F9" s="8">
        <v>1530000</v>
      </c>
      <c r="G9" s="8">
        <v>4080000</v>
      </c>
    </row>
    <row r="10" spans="1:7" ht="18" customHeight="1" x14ac:dyDescent="0.3">
      <c r="A10" s="4" t="s">
        <v>52</v>
      </c>
      <c r="B10" s="4" t="s">
        <v>46</v>
      </c>
      <c r="C10" s="7" t="s">
        <v>26</v>
      </c>
      <c r="D10" s="4">
        <v>11</v>
      </c>
      <c r="E10" s="8">
        <v>2800000</v>
      </c>
      <c r="F10" s="8">
        <v>1820000</v>
      </c>
      <c r="G10" s="8">
        <v>4620000</v>
      </c>
    </row>
    <row r="11" spans="1:7" ht="18" customHeight="1" x14ac:dyDescent="0.3">
      <c r="A11" s="4" t="s">
        <v>53</v>
      </c>
      <c r="B11" s="4" t="s">
        <v>44</v>
      </c>
      <c r="C11" s="7" t="s">
        <v>22</v>
      </c>
      <c r="D11" s="4">
        <v>1</v>
      </c>
      <c r="E11" s="8">
        <v>1500000</v>
      </c>
      <c r="F11" s="8">
        <v>750000</v>
      </c>
      <c r="G11" s="8">
        <v>2250000</v>
      </c>
    </row>
    <row r="12" spans="1:7" ht="18" customHeight="1" x14ac:dyDescent="0.3">
      <c r="A12" s="4" t="s">
        <v>54</v>
      </c>
      <c r="B12" s="4" t="s">
        <v>44</v>
      </c>
      <c r="C12" s="7" t="s">
        <v>24</v>
      </c>
      <c r="D12" s="4">
        <v>2</v>
      </c>
      <c r="E12" s="8">
        <v>1500000</v>
      </c>
      <c r="F12" s="8">
        <v>750000</v>
      </c>
      <c r="G12" s="8">
        <v>2250000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"/>
  <sheetViews>
    <sheetView workbookViewId="0">
      <selection activeCell="H26" sqref="H26"/>
    </sheetView>
  </sheetViews>
  <sheetFormatPr defaultRowHeight="16.5" x14ac:dyDescent="0.3"/>
  <cols>
    <col min="1" max="6" width="12.5" customWidth="1"/>
  </cols>
  <sheetData>
    <row r="2" spans="1:6" ht="18" customHeight="1" x14ac:dyDescent="0.3">
      <c r="A2" s="6" t="s">
        <v>35</v>
      </c>
      <c r="B2" s="6" t="s">
        <v>36</v>
      </c>
      <c r="C2" s="6" t="s">
        <v>37</v>
      </c>
      <c r="D2" s="6" t="s">
        <v>39</v>
      </c>
      <c r="E2" s="6" t="s">
        <v>40</v>
      </c>
      <c r="F2" s="6" t="s">
        <v>29</v>
      </c>
    </row>
    <row r="3" spans="1:6" ht="18" customHeight="1" x14ac:dyDescent="0.3">
      <c r="A3" s="4" t="s">
        <v>43</v>
      </c>
      <c r="B3" s="4" t="s">
        <v>44</v>
      </c>
      <c r="C3" s="4">
        <v>3</v>
      </c>
      <c r="D3" s="5">
        <v>1600000</v>
      </c>
      <c r="E3" s="5">
        <v>800000</v>
      </c>
      <c r="F3" s="5">
        <v>2400000</v>
      </c>
    </row>
    <row r="4" spans="1:6" ht="18" customHeight="1" x14ac:dyDescent="0.3">
      <c r="A4" s="4" t="s">
        <v>50</v>
      </c>
      <c r="B4" s="4" t="s">
        <v>44</v>
      </c>
      <c r="C4" s="4">
        <v>2</v>
      </c>
      <c r="D4" s="5">
        <v>1500000</v>
      </c>
      <c r="E4" s="5">
        <v>750000</v>
      </c>
      <c r="F4" s="5">
        <v>2250000</v>
      </c>
    </row>
    <row r="5" spans="1:6" ht="18" customHeight="1" x14ac:dyDescent="0.3">
      <c r="A5" s="4" t="s">
        <v>53</v>
      </c>
      <c r="B5" s="4" t="s">
        <v>44</v>
      </c>
      <c r="C5" s="4">
        <v>1</v>
      </c>
      <c r="D5" s="5">
        <v>1500000</v>
      </c>
      <c r="E5" s="5">
        <v>750000</v>
      </c>
      <c r="F5" s="5">
        <v>2250000</v>
      </c>
    </row>
    <row r="6" spans="1:6" ht="18" customHeight="1" x14ac:dyDescent="0.3">
      <c r="A6" s="4" t="s">
        <v>47</v>
      </c>
      <c r="B6" s="4" t="s">
        <v>44</v>
      </c>
      <c r="C6" s="4">
        <v>3</v>
      </c>
      <c r="D6" s="5">
        <v>1600000</v>
      </c>
      <c r="E6" s="5">
        <v>800000</v>
      </c>
      <c r="F6" s="5">
        <v>2400000</v>
      </c>
    </row>
    <row r="7" spans="1:6" ht="18" customHeight="1" x14ac:dyDescent="0.3">
      <c r="A7" s="4" t="s">
        <v>52</v>
      </c>
      <c r="B7" s="4" t="s">
        <v>46</v>
      </c>
      <c r="C7" s="4">
        <v>11</v>
      </c>
      <c r="D7" s="5">
        <v>2800000</v>
      </c>
      <c r="E7" s="5">
        <v>1820000</v>
      </c>
      <c r="F7" s="5">
        <v>4620000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급여현황</vt:lpstr>
      <vt:lpstr>부분합</vt:lpstr>
      <vt:lpstr>필터</vt:lpstr>
      <vt:lpstr>시나리오 요약</vt:lpstr>
      <vt:lpstr>시나리오</vt:lpstr>
      <vt:lpstr>피벗테이블 정답</vt:lpstr>
      <vt:lpstr>피벗테이블</vt:lpstr>
      <vt:lpstr>차트</vt:lpstr>
      <vt:lpstr>필터!Criteria</vt:lpstr>
      <vt:lpstr>필터!Extract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김현우</cp:lastModifiedBy>
  <cp:lastPrinted>2016-09-02T07:04:08Z</cp:lastPrinted>
  <dcterms:created xsi:type="dcterms:W3CDTF">2014-12-10T01:47:46Z</dcterms:created>
  <dcterms:modified xsi:type="dcterms:W3CDTF">2016-10-06T09:30:38Z</dcterms:modified>
</cp:coreProperties>
</file>